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firstSheet="2" activeTab="0"/>
  </bookViews>
  <sheets>
    <sheet name="Final Summary" sheetId="1" r:id="rId1"/>
    <sheet name="Sub-Scheme-Summary" sheetId="2" r:id="rId2"/>
    <sheet name="1.0" sheetId="3" r:id="rId3"/>
    <sheet name="1.1.1" sheetId="4" r:id="rId4"/>
    <sheet name="1.1.2" sheetId="5" r:id="rId5"/>
    <sheet name="1.1.3" sheetId="6" r:id="rId6"/>
    <sheet name="1.1.4" sheetId="7" r:id="rId7"/>
    <sheet name="1.2" sheetId="8" r:id="rId8"/>
    <sheet name="1.3" sheetId="9" r:id="rId9"/>
    <sheet name="1.4" sheetId="10" r:id="rId10"/>
    <sheet name="1.5" sheetId="11" r:id="rId11"/>
    <sheet name="1.6" sheetId="12" r:id="rId12"/>
    <sheet name="1.7" sheetId="13" r:id="rId13"/>
    <sheet name="2.1" sheetId="14" r:id="rId14"/>
    <sheet name="2.2" sheetId="15" r:id="rId15"/>
    <sheet name="2.3" sheetId="16" r:id="rId16"/>
    <sheet name="2.4" sheetId="17" r:id="rId17"/>
  </sheets>
  <externalReferences>
    <externalReference r:id="rId20"/>
  </externalReferences>
  <definedNames>
    <definedName name="_xlfn.CUBEKPIMEMBER" hidden="1">#NAME?</definedName>
    <definedName name="_xlfn.SINGLE" hidden="1">#NAME?</definedName>
    <definedName name="_xlnm.Print_Area" localSheetId="2">'1.0'!$A$1:$G$18</definedName>
    <definedName name="_xlnm.Print_Area" localSheetId="3">'1.1.1'!$A$1:$H$18</definedName>
    <definedName name="_xlnm.Print_Area" localSheetId="4">'1.1.2'!$A$1:$H$16</definedName>
    <definedName name="_xlnm.Print_Area" localSheetId="5">'1.1.3'!$A$1:$H$17</definedName>
    <definedName name="_xlnm.Print_Area" localSheetId="0">'Final Summary'!$A$1:$C$20</definedName>
    <definedName name="_xlnm.Print_Area" localSheetId="1">'Sub-Scheme-Summary'!$A$1:$C$26</definedName>
  </definedNames>
  <calcPr fullCalcOnLoad="1"/>
</workbook>
</file>

<file path=xl/sharedStrings.xml><?xml version="1.0" encoding="utf-8"?>
<sst xmlns="http://schemas.openxmlformats.org/spreadsheetml/2006/main" count="638" uniqueCount="163">
  <si>
    <t>Scheme-1</t>
  </si>
  <si>
    <t xml:space="preserve">Emergency Flood Assistance Project (EFAP)-KP 
“Reconstruction and Rehabilitation of Irrigation, and Drainage System and Flood Protection Works in Khyber Pakhtunkhwa” </t>
  </si>
  <si>
    <t>EFAP-KPID- CW-16:  Rehabilitation of Irrigation Systems, Dir Irrigation Division</t>
  </si>
  <si>
    <t>Engineers's Estimate PACKAGE - 16</t>
  </si>
  <si>
    <t>SUMMARY OF COST</t>
  </si>
  <si>
    <t>Sr. No.</t>
  </si>
  <si>
    <t xml:space="preserve">Description </t>
  </si>
  <si>
    <t>Total Cost</t>
  </si>
  <si>
    <t>(A)</t>
  </si>
  <si>
    <t>Civil Works</t>
  </si>
  <si>
    <t xml:space="preserve">Rehabilitation of Balambat Irrigation Scheme &amp; Khall Payeen,Haji abad,Chargorai,Malak abad,Adai,Ranai,Manzary Tangy and Baron  Civil Channels District Dir Lower. </t>
  </si>
  <si>
    <t>Scheme-2</t>
  </si>
  <si>
    <t xml:space="preserve">Rehabilitation  of Badwan Irrigation Scheme &amp; Trakha Civil Channel, Brangola, Khadagzai, Kamala &amp;  Adenzai  Area Civil Channels District Dir Lower. </t>
  </si>
  <si>
    <t>(B)</t>
  </si>
  <si>
    <t>Provision for Environmental/Social Safeguards Management Plan (ESMP)</t>
  </si>
  <si>
    <t>PRIORITY - 1 WORKS</t>
  </si>
  <si>
    <t>(C)</t>
  </si>
  <si>
    <t>Balambat Irrigation Scheme</t>
  </si>
  <si>
    <t>Khall Payeen Civil Channel</t>
  </si>
  <si>
    <t>Hajiabad Civil Channel</t>
  </si>
  <si>
    <t>Chargorai Civil Channel</t>
  </si>
  <si>
    <t>Sadoo Civil Channel</t>
  </si>
  <si>
    <t>Ranai Civil Channel</t>
  </si>
  <si>
    <t>Baroon Civil Channel</t>
  </si>
  <si>
    <t>Badwan Civil Channel</t>
  </si>
  <si>
    <t>Badwan Kharif Irrigation Scheme</t>
  </si>
  <si>
    <t>Brangola Civil Channel</t>
  </si>
  <si>
    <t xml:space="preserve">Khadagzai Civil Channel </t>
  </si>
  <si>
    <t>Bill No.1.1</t>
  </si>
  <si>
    <t>Bill No.1.2</t>
  </si>
  <si>
    <t>Bill No.1.3</t>
  </si>
  <si>
    <t>Bill No.1.4</t>
  </si>
  <si>
    <t>Bill No.1.5</t>
  </si>
  <si>
    <t>Bill No.1.6</t>
  </si>
  <si>
    <t>Bill No.1.7</t>
  </si>
  <si>
    <t>Bill No.2.1</t>
  </si>
  <si>
    <t>Bill No.2.2</t>
  </si>
  <si>
    <t>Bill No.2.3</t>
  </si>
  <si>
    <t>Bill No.2.4</t>
  </si>
  <si>
    <t>Sub-Total (A)</t>
  </si>
  <si>
    <t>Sub-Total ( C )</t>
  </si>
  <si>
    <t>Emergency Flood Assistance Project (EFAP)-KP “Reconstruction and Rehabilitation of Irrigation, and Drainage System and Flood Protection Works in Khyber Pakhtunkhwa”</t>
  </si>
  <si>
    <t>Enter Bill No</t>
  </si>
  <si>
    <t>1.1.1</t>
  </si>
  <si>
    <t>Enter Specific BoQ Title:</t>
  </si>
  <si>
    <t>Rehabilitation of Balambat Channel</t>
  </si>
  <si>
    <t>Abstract of Cost</t>
  </si>
  <si>
    <t>Enter Number of units (if applicable):</t>
  </si>
  <si>
    <t>Item No.</t>
  </si>
  <si>
    <t>Description</t>
  </si>
  <si>
    <t>Reference
MRS-KPK</t>
  </si>
  <si>
    <t>Unit</t>
  </si>
  <si>
    <t xml:space="preserve">Quantity </t>
  </si>
  <si>
    <t>Amount
(Rs)</t>
  </si>
  <si>
    <t>Dismantling : Plain Cement Concrete 1:2:4</t>
  </si>
  <si>
    <t>04-19-c</t>
  </si>
  <si>
    <t xml:space="preserve">100 Cft </t>
  </si>
  <si>
    <t>Dismantling RCC, separating reinforcement, cleaning &amp; straightening the same</t>
  </si>
  <si>
    <t>04-20-a</t>
  </si>
  <si>
    <t xml:space="preserve">Dismantling brick work in lime or cement mortar </t>
  </si>
  <si>
    <t>04-13</t>
  </si>
  <si>
    <t>Earth excavation undressed upto single throw of kassi phaorah or shovel etc : in ashes, sand, soft soil or silt clearance</t>
  </si>
  <si>
    <t>03-01-a</t>
  </si>
  <si>
    <t>1000 Cft</t>
  </si>
  <si>
    <t>Reinforced cement concrete work as in dams, spillways, weirs, barrages, cross drainage works and other hydraulic structures using crushed stone aggregate(screening &amp; washing) and coarse sand i/c costof all labour and material and finishing the exposed surface, cast in situ/precast excluding the cost of steel reinforcement and labour for bending binding also excludig cost of additives which have to be paid separately. (1:1.5:3)</t>
  </si>
  <si>
    <t xml:space="preserve">06-07-d-02 </t>
  </si>
  <si>
    <t>Supply &amp; fabricate M.S. reinforcement for cement concrete (Hot rolled deformed bars Grade 60)</t>
  </si>
  <si>
    <t>06-08-b</t>
  </si>
  <si>
    <t xml:space="preserve">100 Kg </t>
  </si>
  <si>
    <t>Supplying stone and stone filling in GI wire crate and its sewing, excluding cost of crates</t>
  </si>
  <si>
    <t xml:space="preserve">19-26 </t>
  </si>
  <si>
    <t>Provide &amp; weave GI wire netting for wire crates 4"x4" mesh : 8 SWG wire</t>
  </si>
  <si>
    <t>19-13-c-03</t>
  </si>
  <si>
    <t xml:space="preserve">100 Sft </t>
  </si>
  <si>
    <t>Construction of Control Room with attached bath including flooring, brickwork, plastering, RC roof slab, plumbing &amp; sanitary works, electrification, whitewash, doors &amp; windows, complete in all respesct with 1st class construction finish</t>
  </si>
  <si>
    <t>Sft</t>
  </si>
  <si>
    <t xml:space="preserve">Total </t>
  </si>
  <si>
    <t>Bill of Quantities</t>
  </si>
  <si>
    <t>Quantity</t>
  </si>
  <si>
    <t>Insurance of Works and Contractor's Equipment</t>
  </si>
  <si>
    <t>Lump Sum</t>
  </si>
  <si>
    <t>Insurance for Contractor's Personnel</t>
  </si>
  <si>
    <t>Third Party Insurance against Injury to Persons and Damage to Property</t>
  </si>
  <si>
    <t>Provide Digital Colour Video Documentary including Aerial views as desired by the Engineer</t>
  </si>
  <si>
    <t>Provide, furnished, maintained, airconditioned Field Office Building / Portable Field Office Cabins for the Engineer with power generators, utilities and all necessary equipments  i.e. computers/laptops, printers &amp; scanner etc till issuance of defect liability certificate- (1 No.)</t>
  </si>
  <si>
    <t>Months</t>
  </si>
  <si>
    <t>Geotechnical Site Investigation as directed by the Engineer</t>
  </si>
  <si>
    <t>Provisional
Sum</t>
  </si>
  <si>
    <t>Adjustment of Contract Price for changes in Legislation under Sub-Clause 54.1 and any other authorized reimbursements under the Contract</t>
  </si>
  <si>
    <t>Construction of Bench Marks as per drawings and to be located as per directions of the Engineer</t>
  </si>
  <si>
    <t>Nos.</t>
  </si>
  <si>
    <t>Care and Handling of Water including Dewatering, Diversion Arrangements  and Water for Construction</t>
  </si>
  <si>
    <t>1.1.2</t>
  </si>
  <si>
    <t>Priority - 1 Works</t>
  </si>
  <si>
    <t>Rehabilitation of Diversion Weir</t>
  </si>
  <si>
    <t xml:space="preserve">Scheme-1 - Rehabilitation of Balambat Irrigation Scheme &amp; Khall Payeen, Haji abad, Chargorai, Malak abad, Adai, Ranai, Manzary Tangy and Baron Civil Channels District Dir Lower. </t>
  </si>
  <si>
    <t>Earth excavation in ashes, sand, shingle &amp; soft soil or silt clearance by mechanical means undressed lead upto 15m.</t>
  </si>
  <si>
    <t xml:space="preserve">03-02-b </t>
  </si>
  <si>
    <t xml:space="preserve">1000 Cft </t>
  </si>
  <si>
    <t>Structural Excavation in Common Material by mechanical means</t>
  </si>
  <si>
    <t>03-67-a</t>
  </si>
  <si>
    <t>Plain Cement Concrete including placing, compacting, finishing &amp; curing (Ratio 1:4:8)</t>
  </si>
  <si>
    <t>06-05-i</t>
  </si>
  <si>
    <t>Supplying and Fixing PVC Water Stopper 8" wide 3/8" thick. Providing and fixing PVC water stopper 8" wide 3/8" thick in verticle (Wall/Column) or horizontal (Floor/Slab) expansion joint inclusing cutting and jointing complete in all respects.</t>
  </si>
  <si>
    <t>24-40</t>
  </si>
  <si>
    <t>Rft</t>
  </si>
  <si>
    <t>Providing and Laying stone pithcing/filling, dry hand packed in pitching &amp; aprons</t>
  </si>
  <si>
    <t xml:space="preserve">19-25 </t>
  </si>
  <si>
    <t>1.1.3</t>
  </si>
  <si>
    <t>Rehabilitation of Head Regulator</t>
  </si>
  <si>
    <t xml:space="preserve">Bill No.1.1.3: Rehabilitation of Head Regulator </t>
  </si>
  <si>
    <t>Structural backfill using Common Material available at site.</t>
  </si>
  <si>
    <t>03-67-c</t>
  </si>
  <si>
    <t>Providing and fixing Steel Rungs of 1 inch dia and 5 ft long  steel bars as per drawing and specifications.</t>
  </si>
  <si>
    <t>RA</t>
  </si>
  <si>
    <t>No</t>
  </si>
  <si>
    <t>Removal of existing groove channel and gate assembly from damaged structure and re-installing of gate assembly to new structure including repair, complete in all respect as directed by the Engineer.</t>
  </si>
  <si>
    <t>LS</t>
  </si>
  <si>
    <t>Rehabilitation of Escape Structure</t>
  </si>
  <si>
    <t xml:space="preserve">Bill No.1.1.4: Rehabilitation of Escape Structure </t>
  </si>
  <si>
    <t>Bill No.1.1.1</t>
  </si>
  <si>
    <t>Bill No.1.1.2</t>
  </si>
  <si>
    <t>Bill No.1.1.3</t>
  </si>
  <si>
    <t>Bill No.1.1.4</t>
  </si>
  <si>
    <t>Bill No.1.0</t>
  </si>
  <si>
    <t>Bill No. 1.0: General Items</t>
  </si>
  <si>
    <t xml:space="preserve">Bill No.1.2: Khall Payeen Civil Channel </t>
  </si>
  <si>
    <t>Erection and removal of Form work with Steel Surface Finshing for RCC or Plain cement Concrete in any shape - Position / Vertical</t>
  </si>
  <si>
    <t>06-47-b</t>
  </si>
  <si>
    <t>Plain Cement Concrete including placing, compacting, finishing &amp; curing (Ratio 1:2:4)</t>
  </si>
  <si>
    <t>06-05-f</t>
  </si>
  <si>
    <t>PCC 1:3:6 in mass concrete less formwork using  30% boulders</t>
  </si>
  <si>
    <t>06-44-c</t>
  </si>
  <si>
    <t xml:space="preserve">Bill No.1.3: Hajiabad Civil Channel </t>
  </si>
  <si>
    <t xml:space="preserve">Bill No.1.4: Chargorai Civil Channel </t>
  </si>
  <si>
    <t xml:space="preserve">Bill No.1.5: Sadoo Civil Channel </t>
  </si>
  <si>
    <t xml:space="preserve">Bill No.1.6: Ranai Civil Channel </t>
  </si>
  <si>
    <t xml:space="preserve">Bill No.1.7: Baroon Civil Channel </t>
  </si>
  <si>
    <t>Scheme No.2 - Rehabilitation  of Badwan Irrigation Scheme &amp; Trakha Civil Channel, Brangola, Khadagzai, Kamala &amp;  Adenzai  Area Civil Channels District Dir Lower.</t>
  </si>
  <si>
    <t xml:space="preserve">Bill No.2.1: Badwan Civil Channel </t>
  </si>
  <si>
    <t xml:space="preserve">Bill No.2.2: Rehabilitation of Badwan Kharif Irrigation Scheme </t>
  </si>
  <si>
    <t>4" thick PCC lining, using washed screened &amp; graded/curshed stone aggregate : in bed : Ratio 1:2:4</t>
  </si>
  <si>
    <t xml:space="preserve">17-10-a-01 </t>
  </si>
  <si>
    <t>4" thick PCC lining, using washed screened &amp; graded/curshed stone aggregate : On slope : Ratio 1:2:4</t>
  </si>
  <si>
    <t xml:space="preserve">17-10-b-01 </t>
  </si>
  <si>
    <t>Bitumen coating to plastered / cement concrete surface : 14 Ibs. per 100 sft.</t>
  </si>
  <si>
    <t>13-08-b</t>
  </si>
  <si>
    <t xml:space="preserve">Bill No.2.3: Brangola Civil Channel </t>
  </si>
  <si>
    <t xml:space="preserve">Bill No.2.4: Khadagzai Civil Channel </t>
  </si>
  <si>
    <t xml:space="preserve">Sub-Total (A+B) </t>
  </si>
  <si>
    <t xml:space="preserve">Sub-Total (B) </t>
  </si>
  <si>
    <t>Provisional Sums</t>
  </si>
  <si>
    <t>(PKR)</t>
  </si>
  <si>
    <t xml:space="preserve">Grand Total (A + B + C) in PKR </t>
  </si>
  <si>
    <t xml:space="preserve">Grand Total (A + B + C) in Million PKR </t>
  </si>
  <si>
    <t>Unit Rate in Figures
 (Rs)</t>
  </si>
  <si>
    <t>Unit Rate in Words
 (Rs)</t>
  </si>
  <si>
    <t>-</t>
  </si>
  <si>
    <t>Total Cost 
(Excluding Item 6 and 7)</t>
  </si>
  <si>
    <t>Total Cost 
(Including Item 6 and 7)</t>
  </si>
  <si>
    <t>General Items 
(Excluding Item 6 and 7)</t>
  </si>
  <si>
    <t>EFAP/KPID/CW-16: Package-16: Rehabilitation of Irrigation Systems, Dir Irrigation Division</t>
  </si>
  <si>
    <t>Total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</si>
</sst>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0.000"/>
    <numFmt numFmtId="173" formatCode="_(* #,##0_);_(* \(#,##0\);_(* &quot;-&quot;??_);_(@_)"/>
    <numFmt numFmtId="174" formatCode="_(* #,##0.000_);_(* \(#,##0.000\);_(* &quot;-&quot;??_);_(@_)"/>
    <numFmt numFmtId="175" formatCode="0.0"/>
    <numFmt numFmtId="176" formatCode="#,##0.0"/>
    <numFmt numFmtId="177" formatCode="#,##0.000_);\(#,##0.000\)"/>
    <numFmt numFmtId="178" formatCode="_-* #,##0.00\ _T_L_-;\-* #,##0.00\ _T_L_-;_-* &quot;-&quot;??\ _T_L_-;_-@_-"/>
    <numFmt numFmtId="179" formatCode="###0.00"/>
    <numFmt numFmtId="180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0"/>
      <color indexed="8"/>
      <name val="Bookman Old Style"/>
      <family val="1"/>
    </font>
    <font>
      <sz val="11"/>
      <name val="Times New Roman"/>
      <family val="1"/>
    </font>
    <font>
      <sz val="10"/>
      <name val="MS Sans Serif"/>
      <family val="2"/>
    </font>
    <font>
      <sz val="10"/>
      <color indexed="12"/>
      <name val="Bookman Old Style"/>
      <family val="1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color indexed="10"/>
      <name val="Bookman Old Style"/>
      <family val="1"/>
    </font>
    <font>
      <b/>
      <sz val="11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rgb="FF000000"/>
      <name val="Bookman Old Style"/>
      <family val="1"/>
    </font>
    <font>
      <b/>
      <sz val="10"/>
      <color rgb="FFFF0000"/>
      <name val="Bookman Old Style"/>
      <family val="1"/>
    </font>
    <font>
      <sz val="10"/>
      <color theme="1"/>
      <name val="Bookman Old Style"/>
      <family val="1"/>
    </font>
    <font>
      <b/>
      <sz val="11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3" fillId="0" borderId="10" xfId="82" applyFont="1" applyBorder="1" applyAlignment="1">
      <alignment vertical="center" wrapText="1"/>
      <protection/>
    </xf>
    <xf numFmtId="0" fontId="3" fillId="0" borderId="0" xfId="82" applyFont="1">
      <alignment/>
      <protection/>
    </xf>
    <xf numFmtId="0" fontId="4" fillId="0" borderId="10" xfId="82" applyFont="1" applyFill="1" applyBorder="1" applyAlignment="1">
      <alignment horizontal="left" vertical="center"/>
      <protection/>
    </xf>
    <xf numFmtId="43" fontId="3" fillId="0" borderId="11" xfId="46" applyFont="1" applyBorder="1" applyAlignment="1">
      <alignment horizontal="center" vertical="center"/>
    </xf>
    <xf numFmtId="173" fontId="51" fillId="0" borderId="10" xfId="55" applyNumberFormat="1" applyFont="1" applyBorder="1" applyAlignment="1">
      <alignment vertical="center"/>
    </xf>
    <xf numFmtId="173" fontId="3" fillId="0" borderId="11" xfId="46" applyNumberFormat="1" applyFont="1" applyBorder="1" applyAlignment="1">
      <alignment horizontal="center" vertical="center"/>
    </xf>
    <xf numFmtId="0" fontId="4" fillId="0" borderId="10" xfId="82" applyFont="1" applyBorder="1" applyAlignment="1">
      <alignment horizontal="right" vertical="center"/>
      <protection/>
    </xf>
    <xf numFmtId="173" fontId="4" fillId="0" borderId="11" xfId="82" applyNumberFormat="1" applyFont="1" applyBorder="1" applyAlignment="1">
      <alignment vertical="center"/>
      <protection/>
    </xf>
    <xf numFmtId="0" fontId="4" fillId="0" borderId="10" xfId="82" applyFont="1" applyBorder="1" applyAlignment="1">
      <alignment horizontal="left" vertical="center"/>
      <protection/>
    </xf>
    <xf numFmtId="173" fontId="52" fillId="33" borderId="10" xfId="55" applyNumberFormat="1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/>
    </xf>
    <xf numFmtId="1" fontId="53" fillId="33" borderId="10" xfId="0" applyNumberFormat="1" applyFont="1" applyFill="1" applyBorder="1" applyAlignment="1">
      <alignment horizontal="center" vertical="center"/>
    </xf>
    <xf numFmtId="0" fontId="53" fillId="0" borderId="10" xfId="93" applyFont="1" applyBorder="1" applyAlignment="1">
      <alignment horizontal="justify" vertical="center" wrapText="1"/>
      <protection/>
    </xf>
    <xf numFmtId="0" fontId="51" fillId="33" borderId="0" xfId="0" applyFont="1" applyFill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 wrapText="1"/>
    </xf>
    <xf numFmtId="175" fontId="53" fillId="33" borderId="10" xfId="0" applyNumberFormat="1" applyFont="1" applyFill="1" applyBorder="1" applyAlignment="1">
      <alignment horizontal="center" vertical="center" wrapText="1"/>
    </xf>
    <xf numFmtId="0" fontId="53" fillId="0" borderId="10" xfId="93" applyFont="1" applyBorder="1" applyAlignment="1">
      <alignment horizontal="center" vertical="center" wrapText="1"/>
      <protection/>
    </xf>
    <xf numFmtId="2" fontId="53" fillId="0" borderId="10" xfId="93" applyNumberFormat="1" applyFont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2" fontId="6" fillId="33" borderId="10" xfId="82" applyNumberFormat="1" applyFont="1" applyFill="1" applyBorder="1" applyAlignment="1">
      <alignment horizontal="center" vertical="center" wrapText="1"/>
      <protection/>
    </xf>
    <xf numFmtId="0" fontId="51" fillId="33" borderId="0" xfId="0" applyFont="1" applyFill="1" applyAlignment="1">
      <alignment/>
    </xf>
    <xf numFmtId="2" fontId="51" fillId="0" borderId="0" xfId="0" applyNumberFormat="1" applyFont="1" applyAlignment="1">
      <alignment/>
    </xf>
    <xf numFmtId="0" fontId="4" fillId="34" borderId="12" xfId="0" applyFont="1" applyFill="1" applyBorder="1" applyAlignment="1">
      <alignment horizontal="left" vertical="center"/>
    </xf>
    <xf numFmtId="4" fontId="4" fillId="0" borderId="10" xfId="82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4" fillId="34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39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37" fontId="3" fillId="33" borderId="16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 wrapText="1"/>
    </xf>
    <xf numFmtId="37" fontId="51" fillId="33" borderId="0" xfId="0" applyNumberFormat="1" applyFont="1" applyFill="1" applyAlignment="1">
      <alignment horizontal="center" vertical="center"/>
    </xf>
    <xf numFmtId="174" fontId="51" fillId="33" borderId="0" xfId="0" applyNumberFormat="1" applyFont="1" applyFill="1" applyAlignment="1">
      <alignment horizontal="center" vertical="center"/>
    </xf>
    <xf numFmtId="37" fontId="3" fillId="33" borderId="0" xfId="0" applyNumberFormat="1" applyFont="1" applyFill="1" applyBorder="1" applyAlignment="1">
      <alignment horizontal="left" vertical="center"/>
    </xf>
    <xf numFmtId="0" fontId="55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37" fontId="6" fillId="33" borderId="18" xfId="0" applyNumberFormat="1" applyFont="1" applyFill="1" applyBorder="1" applyAlignment="1">
      <alignment horizontal="center" vertical="center"/>
    </xf>
    <xf numFmtId="3" fontId="51" fillId="33" borderId="0" xfId="0" applyNumberFormat="1" applyFont="1" applyFill="1" applyAlignment="1">
      <alignment horizontal="center" vertical="center"/>
    </xf>
    <xf numFmtId="0" fontId="56" fillId="33" borderId="0" xfId="0" applyFont="1" applyFill="1" applyAlignment="1">
      <alignment/>
    </xf>
    <xf numFmtId="37" fontId="3" fillId="0" borderId="16" xfId="0" applyNumberFormat="1" applyFont="1" applyFill="1" applyBorder="1" applyAlignment="1">
      <alignment horizontal="center" vertical="center"/>
    </xf>
    <xf numFmtId="43" fontId="51" fillId="33" borderId="0" xfId="0" applyNumberFormat="1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3" fontId="53" fillId="0" borderId="10" xfId="42" applyFont="1" applyFill="1" applyBorder="1" applyAlignment="1">
      <alignment horizontal="center" vertical="center"/>
    </xf>
    <xf numFmtId="43" fontId="3" fillId="0" borderId="10" xfId="42" applyFont="1" applyBorder="1" applyAlignment="1">
      <alignment horizontal="right" vertical="center"/>
    </xf>
    <xf numFmtId="0" fontId="4" fillId="0" borderId="10" xfId="82" applyFont="1" applyBorder="1" applyAlignment="1">
      <alignment horizontal="left" vertical="center" wrapText="1"/>
      <protection/>
    </xf>
    <xf numFmtId="0" fontId="3" fillId="0" borderId="0" xfId="82" applyFont="1" applyAlignment="1">
      <alignment vertical="center"/>
      <protection/>
    </xf>
    <xf numFmtId="0" fontId="4" fillId="8" borderId="19" xfId="82" applyFont="1" applyFill="1" applyBorder="1" applyAlignment="1">
      <alignment horizontal="center" vertical="center" wrapText="1"/>
      <protection/>
    </xf>
    <xf numFmtId="0" fontId="4" fillId="0" borderId="20" xfId="82" applyFont="1" applyFill="1" applyBorder="1" applyAlignment="1">
      <alignment horizontal="center" vertical="center" wrapText="1"/>
      <protection/>
    </xf>
    <xf numFmtId="0" fontId="4" fillId="0" borderId="19" xfId="82" applyFont="1" applyFill="1" applyBorder="1" applyAlignment="1">
      <alignment horizontal="center" vertical="center" wrapText="1"/>
      <protection/>
    </xf>
    <xf numFmtId="0" fontId="4" fillId="0" borderId="20" xfId="82" applyFont="1" applyBorder="1" applyAlignment="1">
      <alignment horizontal="center" vertical="center"/>
      <protection/>
    </xf>
    <xf numFmtId="3" fontId="3" fillId="0" borderId="19" xfId="82" applyNumberFormat="1" applyFont="1" applyBorder="1" applyAlignment="1">
      <alignment horizontal="right" vertical="center"/>
      <protection/>
    </xf>
    <xf numFmtId="3" fontId="4" fillId="0" borderId="19" xfId="82" applyNumberFormat="1" applyFont="1" applyBorder="1" applyAlignment="1">
      <alignment horizontal="right" vertical="center"/>
      <protection/>
    </xf>
    <xf numFmtId="4" fontId="4" fillId="0" borderId="19" xfId="82" applyNumberFormat="1" applyFont="1" applyBorder="1" applyAlignment="1">
      <alignment horizontal="right" vertical="center"/>
      <protection/>
    </xf>
    <xf numFmtId="0" fontId="3" fillId="0" borderId="19" xfId="82" applyFont="1" applyBorder="1" applyAlignment="1">
      <alignment horizontal="right" vertical="center"/>
      <protection/>
    </xf>
    <xf numFmtId="43" fontId="3" fillId="0" borderId="19" xfId="82" applyNumberFormat="1" applyFont="1" applyBorder="1" applyAlignment="1">
      <alignment horizontal="right" vertical="center"/>
      <protection/>
    </xf>
    <xf numFmtId="0" fontId="4" fillId="0" borderId="21" xfId="82" applyFont="1" applyBorder="1" applyAlignment="1">
      <alignment horizontal="center" vertical="center"/>
      <protection/>
    </xf>
    <xf numFmtId="0" fontId="4" fillId="0" borderId="22" xfId="82" applyFont="1" applyBorder="1" applyAlignment="1">
      <alignment horizontal="right" vertical="center"/>
      <protection/>
    </xf>
    <xf numFmtId="4" fontId="4" fillId="0" borderId="23" xfId="82" applyNumberFormat="1" applyFont="1" applyBorder="1" applyAlignment="1">
      <alignment horizontal="right" vertical="center"/>
      <protection/>
    </xf>
    <xf numFmtId="0" fontId="3" fillId="0" borderId="20" xfId="82" applyFont="1" applyBorder="1" applyAlignment="1">
      <alignment horizontal="left" vertical="center"/>
      <protection/>
    </xf>
    <xf numFmtId="3" fontId="3" fillId="0" borderId="19" xfId="82" applyNumberFormat="1" applyFont="1" applyBorder="1" applyAlignment="1">
      <alignment horizontal="center" vertical="center"/>
      <protection/>
    </xf>
    <xf numFmtId="0" fontId="4" fillId="0" borderId="20" xfId="82" applyFont="1" applyBorder="1" applyAlignment="1">
      <alignment horizontal="left" vertical="center"/>
      <protection/>
    </xf>
    <xf numFmtId="3" fontId="4" fillId="0" borderId="19" xfId="82" applyNumberFormat="1" applyFont="1" applyBorder="1" applyAlignment="1">
      <alignment horizontal="center" vertical="center"/>
      <protection/>
    </xf>
    <xf numFmtId="0" fontId="3" fillId="0" borderId="20" xfId="82" applyFont="1" applyBorder="1" applyAlignment="1">
      <alignment horizontal="right" vertical="center"/>
      <protection/>
    </xf>
    <xf numFmtId="3" fontId="4" fillId="0" borderId="23" xfId="82" applyNumberFormat="1" applyFont="1" applyBorder="1" applyAlignment="1">
      <alignment horizontal="center" vertical="center"/>
      <protection/>
    </xf>
    <xf numFmtId="0" fontId="4" fillId="0" borderId="20" xfId="82" applyFont="1" applyBorder="1" applyAlignment="1">
      <alignment horizontal="right" vertical="center"/>
      <protection/>
    </xf>
    <xf numFmtId="0" fontId="4" fillId="0" borderId="10" xfId="82" applyFont="1" applyBorder="1" applyAlignment="1">
      <alignment horizontal="right" vertical="center"/>
      <protection/>
    </xf>
    <xf numFmtId="0" fontId="6" fillId="35" borderId="24" xfId="82" applyFont="1" applyFill="1" applyBorder="1" applyAlignment="1">
      <alignment horizontal="center" vertical="center" wrapText="1"/>
      <protection/>
    </xf>
    <xf numFmtId="0" fontId="6" fillId="35" borderId="25" xfId="82" applyFont="1" applyFill="1" applyBorder="1" applyAlignment="1">
      <alignment horizontal="center" vertical="center" wrapText="1"/>
      <protection/>
    </xf>
    <xf numFmtId="0" fontId="6" fillId="35" borderId="26" xfId="82" applyFont="1" applyFill="1" applyBorder="1" applyAlignment="1">
      <alignment horizontal="center" vertical="center" wrapText="1"/>
      <protection/>
    </xf>
    <xf numFmtId="0" fontId="4" fillId="0" borderId="27" xfId="82" applyFont="1" applyBorder="1" applyAlignment="1">
      <alignment horizontal="center" vertical="center" wrapText="1"/>
      <protection/>
    </xf>
    <xf numFmtId="0" fontId="4" fillId="0" borderId="28" xfId="82" applyFont="1" applyBorder="1" applyAlignment="1">
      <alignment horizontal="center" vertical="center" wrapText="1"/>
      <protection/>
    </xf>
    <xf numFmtId="0" fontId="4" fillId="0" borderId="29" xfId="82" applyFont="1" applyBorder="1" applyAlignment="1">
      <alignment horizontal="center" vertical="center" wrapText="1"/>
      <protection/>
    </xf>
    <xf numFmtId="0" fontId="4" fillId="0" borderId="30" xfId="82" applyFont="1" applyBorder="1" applyAlignment="1">
      <alignment horizontal="center" vertical="center" wrapText="1"/>
      <protection/>
    </xf>
    <xf numFmtId="0" fontId="4" fillId="0" borderId="0" xfId="82" applyFont="1" applyBorder="1" applyAlignment="1">
      <alignment horizontal="center" vertical="center" wrapText="1"/>
      <protection/>
    </xf>
    <xf numFmtId="0" fontId="4" fillId="0" borderId="31" xfId="82" applyFont="1" applyBorder="1" applyAlignment="1">
      <alignment horizontal="center" vertical="center" wrapText="1"/>
      <protection/>
    </xf>
    <xf numFmtId="0" fontId="4" fillId="33" borderId="30" xfId="84" applyFont="1" applyFill="1" applyBorder="1" applyAlignment="1">
      <alignment horizontal="center" vertical="center"/>
      <protection/>
    </xf>
    <xf numFmtId="0" fontId="4" fillId="33" borderId="0" xfId="84" applyFont="1" applyFill="1" applyBorder="1" applyAlignment="1">
      <alignment horizontal="center" vertical="center"/>
      <protection/>
    </xf>
    <xf numFmtId="0" fontId="4" fillId="33" borderId="31" xfId="84" applyFont="1" applyFill="1" applyBorder="1" applyAlignment="1">
      <alignment horizontal="center" vertical="center"/>
      <protection/>
    </xf>
    <xf numFmtId="0" fontId="5" fillId="33" borderId="30" xfId="84" applyFont="1" applyFill="1" applyBorder="1" applyAlignment="1">
      <alignment horizontal="center" vertical="center"/>
      <protection/>
    </xf>
    <xf numFmtId="0" fontId="5" fillId="33" borderId="0" xfId="84" applyFont="1" applyFill="1" applyBorder="1" applyAlignment="1">
      <alignment horizontal="center" vertical="center"/>
      <protection/>
    </xf>
    <xf numFmtId="0" fontId="5" fillId="33" borderId="31" xfId="84" applyFont="1" applyFill="1" applyBorder="1" applyAlignment="1">
      <alignment horizontal="center" vertical="center"/>
      <protection/>
    </xf>
    <xf numFmtId="0" fontId="4" fillId="8" borderId="20" xfId="82" applyFont="1" applyFill="1" applyBorder="1" applyAlignment="1">
      <alignment horizontal="center" vertical="center" wrapText="1"/>
      <protection/>
    </xf>
    <xf numFmtId="0" fontId="4" fillId="8" borderId="10" xfId="82" applyFont="1" applyFill="1" applyBorder="1" applyAlignment="1">
      <alignment horizontal="center" vertical="center"/>
      <protection/>
    </xf>
    <xf numFmtId="0" fontId="55" fillId="0" borderId="10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6" fillId="35" borderId="20" xfId="82" applyFont="1" applyFill="1" applyBorder="1" applyAlignment="1">
      <alignment horizontal="center" vertical="center" wrapText="1"/>
      <protection/>
    </xf>
    <xf numFmtId="0" fontId="6" fillId="35" borderId="10" xfId="82" applyFont="1" applyFill="1" applyBorder="1" applyAlignment="1">
      <alignment horizontal="center" vertical="center" wrapText="1"/>
      <protection/>
    </xf>
    <xf numFmtId="0" fontId="6" fillId="35" borderId="19" xfId="82" applyFont="1" applyFill="1" applyBorder="1" applyAlignment="1">
      <alignment horizontal="center" vertical="center" wrapText="1"/>
      <protection/>
    </xf>
    <xf numFmtId="0" fontId="4" fillId="0" borderId="21" xfId="82" applyFont="1" applyFill="1" applyBorder="1" applyAlignment="1">
      <alignment horizontal="right" vertical="center"/>
      <protection/>
    </xf>
    <xf numFmtId="0" fontId="4" fillId="0" borderId="22" xfId="82" applyFont="1" applyFill="1" applyBorder="1" applyAlignment="1">
      <alignment horizontal="right" vertical="center"/>
      <protection/>
    </xf>
    <xf numFmtId="0" fontId="6" fillId="33" borderId="13" xfId="82" applyFont="1" applyFill="1" applyBorder="1" applyAlignment="1">
      <alignment horizontal="right" vertical="center" wrapText="1"/>
      <protection/>
    </xf>
    <xf numFmtId="0" fontId="6" fillId="33" borderId="25" xfId="82" applyFont="1" applyFill="1" applyBorder="1" applyAlignment="1">
      <alignment horizontal="right" vertical="center" wrapText="1"/>
      <protection/>
    </xf>
    <xf numFmtId="0" fontId="6" fillId="33" borderId="11" xfId="82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6" fillId="33" borderId="32" xfId="0" applyFont="1" applyFill="1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/>
    </xf>
    <xf numFmtId="0" fontId="56" fillId="33" borderId="32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35" xfId="0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56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right" vertical="center"/>
    </xf>
    <xf numFmtId="0" fontId="5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6" fillId="33" borderId="40" xfId="0" applyFont="1" applyFill="1" applyBorder="1" applyAlignment="1">
      <alignment horizontal="center" vertical="center" wrapText="1"/>
    </xf>
    <xf numFmtId="0" fontId="56" fillId="33" borderId="41" xfId="0" applyFont="1" applyFill="1" applyBorder="1" applyAlignment="1">
      <alignment horizontal="center" vertical="center" wrapText="1"/>
    </xf>
    <xf numFmtId="0" fontId="56" fillId="33" borderId="42" xfId="0" applyFont="1" applyFill="1" applyBorder="1" applyAlignment="1">
      <alignment horizontal="center" vertical="center" wrapText="1"/>
    </xf>
    <xf numFmtId="0" fontId="56" fillId="33" borderId="43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center" vertical="center"/>
    </xf>
    <xf numFmtId="0" fontId="4" fillId="8" borderId="10" xfId="82" applyFont="1" applyFill="1" applyBorder="1" applyAlignment="1">
      <alignment horizontal="justify" vertical="center"/>
      <protection/>
    </xf>
    <xf numFmtId="0" fontId="4" fillId="0" borderId="10" xfId="82" applyFont="1" applyBorder="1" applyAlignment="1">
      <alignment horizontal="justify" vertical="center" wrapText="1"/>
      <protection/>
    </xf>
    <xf numFmtId="0" fontId="5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82" applyFont="1" applyAlignment="1">
      <alignment horizontal="justify" vertical="center"/>
      <protection/>
    </xf>
    <xf numFmtId="0" fontId="4" fillId="0" borderId="10" xfId="82" applyFont="1" applyBorder="1" applyAlignment="1">
      <alignment horizontal="justify" vertical="center" wrapText="1"/>
      <protection/>
    </xf>
    <xf numFmtId="0" fontId="4" fillId="0" borderId="19" xfId="82" applyFont="1" applyBorder="1" applyAlignment="1">
      <alignment horizontal="justify" vertical="center" wrapText="1"/>
      <protection/>
    </xf>
    <xf numFmtId="4" fontId="3" fillId="0" borderId="10" xfId="0" applyNumberFormat="1" applyFont="1" applyFill="1" applyBorder="1" applyAlignment="1">
      <alignment horizontal="justify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11 2" xfId="45"/>
    <cellStyle name="Comma 2" xfId="46"/>
    <cellStyle name="Comma 2 2" xfId="47"/>
    <cellStyle name="Comma 2 2 2" xfId="48"/>
    <cellStyle name="Comma 2 2 2 2" xfId="49"/>
    <cellStyle name="Comma 2 2 2 2 2" xfId="50"/>
    <cellStyle name="Comma 2 2 3" xfId="51"/>
    <cellStyle name="Comma 2 2 3 2" xfId="52"/>
    <cellStyle name="Comma 2 2 3 2 2" xfId="53"/>
    <cellStyle name="Comma 2 2 3 3" xfId="54"/>
    <cellStyle name="Comma 2 3" xfId="55"/>
    <cellStyle name="Comma 2 3 2" xfId="56"/>
    <cellStyle name="Comma 2 3 2 2" xfId="57"/>
    <cellStyle name="Comma 2 3 3" xfId="58"/>
    <cellStyle name="Comma 2 4" xfId="59"/>
    <cellStyle name="Comma 2 4 2" xfId="60"/>
    <cellStyle name="Comma 2 5" xfId="61"/>
    <cellStyle name="Comma 2 5 2" xfId="62"/>
    <cellStyle name="Comma 3" xfId="63"/>
    <cellStyle name="Comma 3 2" xfId="64"/>
    <cellStyle name="Comma 4" xfId="65"/>
    <cellStyle name="Comma 4 2" xfId="66"/>
    <cellStyle name="Comma 4 2 2" xfId="67"/>
    <cellStyle name="Comma 4 2 2 2" xfId="68"/>
    <cellStyle name="Comma 4 3" xfId="69"/>
    <cellStyle name="Comma 5" xfId="70"/>
    <cellStyle name="Currency" xfId="71"/>
    <cellStyle name="Currency [0]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Linked Cell" xfId="80"/>
    <cellStyle name="Neutral" xfId="81"/>
    <cellStyle name="Normal 2" xfId="82"/>
    <cellStyle name="Normal 2 2" xfId="83"/>
    <cellStyle name="Normal 2 2 10" xfId="84"/>
    <cellStyle name="Normal 2 2 2 2" xfId="85"/>
    <cellStyle name="Normal 2 3" xfId="86"/>
    <cellStyle name="Normal 2 4" xfId="87"/>
    <cellStyle name="Normal 2 5" xfId="88"/>
    <cellStyle name="Normal 3" xfId="89"/>
    <cellStyle name="Normal 3 2 8" xfId="90"/>
    <cellStyle name="Normal 4" xfId="91"/>
    <cellStyle name="Normal 5 2" xfId="92"/>
    <cellStyle name="Normal 6 2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K%20FLOOD%20EAL%20(EFAP)%20-%20(10.2022)\EFAP%20-%20KPID\Package-16%20-%20Bidding%20Documents%20-%20(SW)%20-%20(07.11.2023)\Priority-1\1.1.1-Cost%20Estimate-Balambat%20Channel-Package-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of Cost-Balambat"/>
      <sheetName val="MS-Balambat"/>
    </sheetNames>
    <sheetDataSet>
      <sheetData sheetId="1">
        <row r="2">
          <cell r="A2" t="str">
            <v>Priority - 1 Works</v>
          </cell>
        </row>
        <row r="5">
          <cell r="A5" t="str">
            <v>Scheme-1 - Rehabilitation of Balambat Irrigation Scheme &amp; Khall Payeen, Haji abad, Chargorai, Malak abad, Adai, Ranai, Manzary Tangy and Baron Civil Channels District Dir Lower.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110" zoomScaleNormal="110" zoomScaleSheetLayoutView="110" zoomScalePageLayoutView="0" workbookViewId="0" topLeftCell="A16">
      <selection activeCell="B29" sqref="A1:IV16384"/>
    </sheetView>
  </sheetViews>
  <sheetFormatPr defaultColWidth="9.140625" defaultRowHeight="15"/>
  <cols>
    <col min="1" max="1" width="11.7109375" style="70" customWidth="1"/>
    <col min="2" max="2" width="60.421875" style="70" customWidth="1"/>
    <col min="3" max="3" width="19.140625" style="70" customWidth="1"/>
    <col min="4" max="4" width="15.00390625" style="70" customWidth="1"/>
    <col min="5" max="5" width="11.8515625" style="70" customWidth="1"/>
    <col min="6" max="6" width="8.8515625" style="70" customWidth="1"/>
    <col min="7" max="7" width="19.140625" style="70" customWidth="1"/>
    <col min="8" max="16384" width="8.8515625" style="70" customWidth="1"/>
  </cols>
  <sheetData>
    <row r="1" spans="1:3" ht="42.75" customHeight="1" thickTop="1">
      <c r="A1" s="94" t="s">
        <v>1</v>
      </c>
      <c r="B1" s="95"/>
      <c r="C1" s="96"/>
    </row>
    <row r="2" spans="1:3" ht="25.5" customHeight="1">
      <c r="A2" s="97" t="s">
        <v>161</v>
      </c>
      <c r="B2" s="98"/>
      <c r="C2" s="99"/>
    </row>
    <row r="3" spans="1:3" ht="18.75" customHeight="1">
      <c r="A3" s="100" t="s">
        <v>3</v>
      </c>
      <c r="B3" s="101"/>
      <c r="C3" s="102"/>
    </row>
    <row r="4" spans="1:3" ht="28.5" customHeight="1">
      <c r="A4" s="103" t="s">
        <v>4</v>
      </c>
      <c r="B4" s="104"/>
      <c r="C4" s="105"/>
    </row>
    <row r="5" spans="1:3" ht="12.75">
      <c r="A5" s="106" t="s">
        <v>5</v>
      </c>
      <c r="B5" s="107" t="s">
        <v>6</v>
      </c>
      <c r="C5" s="71" t="s">
        <v>7</v>
      </c>
    </row>
    <row r="6" spans="1:3" ht="12.75">
      <c r="A6" s="106"/>
      <c r="B6" s="107"/>
      <c r="C6" s="71" t="s">
        <v>152</v>
      </c>
    </row>
    <row r="7" spans="1:3" ht="26.25" customHeight="1">
      <c r="A7" s="72" t="s">
        <v>8</v>
      </c>
      <c r="B7" s="34" t="str">
        <f>'Sub-Scheme-Summary'!B7</f>
        <v>General Items 
(Excluding Item 6 and 7)</v>
      </c>
      <c r="C7" s="73"/>
    </row>
    <row r="8" spans="1:3" ht="26.25" customHeight="1">
      <c r="A8" s="89" t="s">
        <v>39</v>
      </c>
      <c r="B8" s="90"/>
      <c r="C8" s="73"/>
    </row>
    <row r="9" spans="1:3" ht="26.25" customHeight="1">
      <c r="A9" s="91" t="s">
        <v>15</v>
      </c>
      <c r="B9" s="92"/>
      <c r="C9" s="93"/>
    </row>
    <row r="10" spans="1:3" ht="26.25" customHeight="1">
      <c r="A10" s="72" t="s">
        <v>13</v>
      </c>
      <c r="B10" s="3" t="s">
        <v>9</v>
      </c>
      <c r="C10" s="73"/>
    </row>
    <row r="11" spans="1:5" ht="60.75" customHeight="1">
      <c r="A11" s="74" t="s">
        <v>0</v>
      </c>
      <c r="B11" s="1" t="s">
        <v>10</v>
      </c>
      <c r="C11" s="75"/>
      <c r="D11" s="4"/>
      <c r="E11" s="5"/>
    </row>
    <row r="12" spans="1:4" ht="60.75" customHeight="1">
      <c r="A12" s="74" t="s">
        <v>11</v>
      </c>
      <c r="B12" s="1" t="s">
        <v>12</v>
      </c>
      <c r="C12" s="75"/>
      <c r="D12" s="6"/>
    </row>
    <row r="13" spans="1:4" ht="26.25" customHeight="1">
      <c r="A13" s="89" t="s">
        <v>150</v>
      </c>
      <c r="B13" s="90"/>
      <c r="C13" s="76"/>
      <c r="D13" s="8"/>
    </row>
    <row r="14" spans="1:3" ht="26.25" customHeight="1">
      <c r="A14" s="89" t="s">
        <v>149</v>
      </c>
      <c r="B14" s="90"/>
      <c r="C14" s="77"/>
    </row>
    <row r="15" spans="1:3" ht="39" customHeight="1">
      <c r="A15" s="74" t="s">
        <v>16</v>
      </c>
      <c r="B15" s="9" t="s">
        <v>151</v>
      </c>
      <c r="C15" s="78"/>
    </row>
    <row r="16" spans="1:3" ht="39" customHeight="1">
      <c r="A16" s="74"/>
      <c r="B16" s="69" t="s">
        <v>86</v>
      </c>
      <c r="C16" s="79">
        <f>'1.0'!G12</f>
        <v>3000000</v>
      </c>
    </row>
    <row r="17" spans="1:3" ht="39" customHeight="1">
      <c r="A17" s="74"/>
      <c r="B17" s="10" t="s">
        <v>14</v>
      </c>
      <c r="C17" s="79">
        <f>'1.0'!G14</f>
        <v>3982000</v>
      </c>
    </row>
    <row r="18" spans="1:3" ht="26.25" customHeight="1">
      <c r="A18" s="74"/>
      <c r="B18" s="7" t="s">
        <v>40</v>
      </c>
      <c r="C18" s="79">
        <f>SUM(C16:C17)</f>
        <v>6982000</v>
      </c>
    </row>
    <row r="19" spans="1:3" ht="26.25" customHeight="1">
      <c r="A19" s="74"/>
      <c r="B19" s="7" t="s">
        <v>153</v>
      </c>
      <c r="C19" s="77"/>
    </row>
    <row r="20" spans="1:3" ht="26.25" customHeight="1" thickBot="1">
      <c r="A20" s="80"/>
      <c r="B20" s="81" t="s">
        <v>154</v>
      </c>
      <c r="C20" s="82"/>
    </row>
    <row r="21" ht="13.5" thickTop="1"/>
  </sheetData>
  <sheetProtection/>
  <mergeCells count="10">
    <mergeCell ref="A14:B14"/>
    <mergeCell ref="A13:B13"/>
    <mergeCell ref="A9:C9"/>
    <mergeCell ref="A8:B8"/>
    <mergeCell ref="A1:C1"/>
    <mergeCell ref="A2:C2"/>
    <mergeCell ref="A3:C3"/>
    <mergeCell ref="A4:C4"/>
    <mergeCell ref="A5:A6"/>
    <mergeCell ref="B5:B6"/>
  </mergeCells>
  <printOptions horizontalCentered="1"/>
  <pageMargins left="0.75" right="0.45" top="0.75" bottom="0.75" header="0.3" footer="0.3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60" zoomScalePageLayoutView="0" workbookViewId="0" topLeftCell="A7">
      <selection activeCell="B29" sqref="A1:IV16384"/>
    </sheetView>
  </sheetViews>
  <sheetFormatPr defaultColWidth="9.140625" defaultRowHeight="15"/>
  <cols>
    <col min="1" max="1" width="9.140625" style="11" customWidth="1"/>
    <col min="2" max="2" width="27.140625" style="11" customWidth="1"/>
    <col min="3" max="3" width="14.140625" style="11" customWidth="1"/>
    <col min="4" max="4" width="10.57421875" style="11" customWidth="1"/>
    <col min="5" max="5" width="15.140625" style="11" customWidth="1"/>
    <col min="6" max="6" width="15.00390625" style="11" customWidth="1"/>
    <col min="7" max="7" width="35.28125" style="11" customWidth="1"/>
    <col min="8" max="8" width="14.140625" style="11" customWidth="1"/>
    <col min="9" max="16384" width="9.140625" style="11" customWidth="1"/>
  </cols>
  <sheetData>
    <row r="1" spans="1:8" ht="13.5">
      <c r="A1" s="130" t="s">
        <v>41</v>
      </c>
      <c r="B1" s="130"/>
      <c r="C1" s="130"/>
      <c r="D1" s="130"/>
      <c r="E1" s="130"/>
      <c r="F1" s="130"/>
      <c r="G1" s="130"/>
      <c r="H1" s="130"/>
    </row>
    <row r="2" spans="1:8" ht="18">
      <c r="A2" s="131" t="s">
        <v>93</v>
      </c>
      <c r="B2" s="131"/>
      <c r="C2" s="131"/>
      <c r="D2" s="131"/>
      <c r="E2" s="131"/>
      <c r="F2" s="131"/>
      <c r="G2" s="131"/>
      <c r="H2" s="131"/>
    </row>
    <row r="3" spans="1:8" ht="13.5">
      <c r="A3" s="132" t="s">
        <v>46</v>
      </c>
      <c r="B3" s="132"/>
      <c r="C3" s="132"/>
      <c r="D3" s="132"/>
      <c r="E3" s="132"/>
      <c r="F3" s="132"/>
      <c r="G3" s="132"/>
      <c r="H3" s="132"/>
    </row>
    <row r="4" spans="1:8" ht="13.5">
      <c r="A4" s="130" t="s">
        <v>95</v>
      </c>
      <c r="B4" s="130"/>
      <c r="C4" s="130"/>
      <c r="D4" s="130"/>
      <c r="E4" s="130"/>
      <c r="F4" s="130"/>
      <c r="G4" s="130"/>
      <c r="H4" s="130"/>
    </row>
    <row r="5" spans="1:8" ht="14.25" thickBot="1">
      <c r="A5" s="133" t="s">
        <v>134</v>
      </c>
      <c r="B5" s="133"/>
      <c r="C5" s="133"/>
      <c r="D5" s="133"/>
      <c r="E5" s="133"/>
      <c r="F5" s="133"/>
      <c r="G5" s="133"/>
      <c r="H5" s="133"/>
    </row>
    <row r="6" spans="1:8" ht="13.5">
      <c r="A6" s="134" t="s">
        <v>48</v>
      </c>
      <c r="B6" s="120" t="s">
        <v>49</v>
      </c>
      <c r="C6" s="123" t="s">
        <v>50</v>
      </c>
      <c r="D6" s="137" t="s">
        <v>51</v>
      </c>
      <c r="E6" s="120" t="s">
        <v>52</v>
      </c>
      <c r="F6" s="123" t="s">
        <v>155</v>
      </c>
      <c r="G6" s="123" t="s">
        <v>156</v>
      </c>
      <c r="H6" s="126" t="s">
        <v>53</v>
      </c>
    </row>
    <row r="7" spans="1:8" ht="13.5">
      <c r="A7" s="135"/>
      <c r="B7" s="121"/>
      <c r="C7" s="124"/>
      <c r="D7" s="138"/>
      <c r="E7" s="121"/>
      <c r="F7" s="124"/>
      <c r="G7" s="124"/>
      <c r="H7" s="127"/>
    </row>
    <row r="8" spans="1:8" ht="14.25" thickBot="1">
      <c r="A8" s="136"/>
      <c r="B8" s="122"/>
      <c r="C8" s="125"/>
      <c r="D8" s="139"/>
      <c r="E8" s="122"/>
      <c r="F8" s="125"/>
      <c r="G8" s="125"/>
      <c r="H8" s="128"/>
    </row>
    <row r="9" spans="1:8" ht="26.25">
      <c r="A9" s="43">
        <v>1</v>
      </c>
      <c r="B9" s="44" t="s">
        <v>54</v>
      </c>
      <c r="C9" s="45" t="s">
        <v>55</v>
      </c>
      <c r="D9" s="45" t="s">
        <v>56</v>
      </c>
      <c r="E9" s="46">
        <v>43.55</v>
      </c>
      <c r="F9" s="45"/>
      <c r="G9" s="47"/>
      <c r="H9" s="48"/>
    </row>
    <row r="10" spans="1:8" ht="66">
      <c r="A10" s="43">
        <v>2</v>
      </c>
      <c r="B10" s="44" t="s">
        <v>61</v>
      </c>
      <c r="C10" s="50" t="s">
        <v>62</v>
      </c>
      <c r="D10" s="45" t="s">
        <v>63</v>
      </c>
      <c r="E10" s="46">
        <v>0.84</v>
      </c>
      <c r="F10" s="45"/>
      <c r="G10" s="47"/>
      <c r="H10" s="48"/>
    </row>
    <row r="11" spans="1:8" ht="39">
      <c r="A11" s="43">
        <v>3</v>
      </c>
      <c r="B11" s="44" t="s">
        <v>99</v>
      </c>
      <c r="C11" s="50" t="s">
        <v>100</v>
      </c>
      <c r="D11" s="45" t="s">
        <v>63</v>
      </c>
      <c r="E11" s="46">
        <v>13.07</v>
      </c>
      <c r="F11" s="45"/>
      <c r="G11" s="47"/>
      <c r="H11" s="48"/>
    </row>
    <row r="12" spans="1:8" ht="39">
      <c r="A12" s="43">
        <v>4</v>
      </c>
      <c r="B12" s="44" t="s">
        <v>111</v>
      </c>
      <c r="C12" s="50" t="s">
        <v>112</v>
      </c>
      <c r="D12" s="45" t="s">
        <v>98</v>
      </c>
      <c r="E12" s="46">
        <v>13.07</v>
      </c>
      <c r="F12" s="45"/>
      <c r="G12" s="47"/>
      <c r="H12" s="48"/>
    </row>
    <row r="13" spans="1:8" ht="52.5">
      <c r="A13" s="43">
        <v>5</v>
      </c>
      <c r="B13" s="44" t="s">
        <v>101</v>
      </c>
      <c r="C13" s="50" t="s">
        <v>102</v>
      </c>
      <c r="D13" s="45" t="s">
        <v>56</v>
      </c>
      <c r="E13" s="46">
        <v>15.91</v>
      </c>
      <c r="F13" s="45"/>
      <c r="G13" s="47"/>
      <c r="H13" s="48"/>
    </row>
    <row r="14" spans="1:8" ht="78.75">
      <c r="A14" s="43">
        <v>6</v>
      </c>
      <c r="B14" s="44" t="s">
        <v>127</v>
      </c>
      <c r="C14" s="50" t="s">
        <v>128</v>
      </c>
      <c r="D14" s="45" t="s">
        <v>73</v>
      </c>
      <c r="E14" s="46">
        <v>174.2</v>
      </c>
      <c r="F14" s="45"/>
      <c r="G14" s="47"/>
      <c r="H14" s="48"/>
    </row>
    <row r="15" spans="1:8" ht="52.5">
      <c r="A15" s="43">
        <v>7</v>
      </c>
      <c r="B15" s="44" t="s">
        <v>129</v>
      </c>
      <c r="C15" s="50" t="s">
        <v>130</v>
      </c>
      <c r="D15" s="45" t="s">
        <v>56</v>
      </c>
      <c r="E15" s="46">
        <v>11.06</v>
      </c>
      <c r="F15" s="45"/>
      <c r="G15" s="47"/>
      <c r="H15" s="48"/>
    </row>
    <row r="16" spans="1:8" ht="39.75" thickBot="1">
      <c r="A16" s="43">
        <v>8</v>
      </c>
      <c r="B16" s="44" t="s">
        <v>131</v>
      </c>
      <c r="C16" s="50" t="s">
        <v>132</v>
      </c>
      <c r="D16" s="45" t="s">
        <v>56</v>
      </c>
      <c r="E16" s="46">
        <v>174.2</v>
      </c>
      <c r="F16" s="45"/>
      <c r="G16" s="47"/>
      <c r="H16" s="48"/>
    </row>
    <row r="17" spans="1:8" ht="18" thickBot="1">
      <c r="A17" s="57"/>
      <c r="B17" s="129" t="s">
        <v>76</v>
      </c>
      <c r="C17" s="129"/>
      <c r="D17" s="129"/>
      <c r="E17" s="129"/>
      <c r="F17" s="129"/>
      <c r="G17" s="129"/>
      <c r="H17" s="58"/>
    </row>
  </sheetData>
  <sheetProtection/>
  <mergeCells count="14">
    <mergeCell ref="A4:H4"/>
    <mergeCell ref="G6:G8"/>
    <mergeCell ref="A1:H1"/>
    <mergeCell ref="A2:H2"/>
    <mergeCell ref="A3:H3"/>
    <mergeCell ref="B17:G17"/>
    <mergeCell ref="A5:H5"/>
    <mergeCell ref="A6:A8"/>
    <mergeCell ref="B6:B8"/>
    <mergeCell ref="D6:D8"/>
    <mergeCell ref="E6:E8"/>
    <mergeCell ref="F6:F8"/>
    <mergeCell ref="H6:H8"/>
    <mergeCell ref="C6:C8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60" zoomScalePageLayoutView="0" workbookViewId="0" topLeftCell="A3">
      <selection activeCell="B29" sqref="A1:IV16384"/>
    </sheetView>
  </sheetViews>
  <sheetFormatPr defaultColWidth="9.140625" defaultRowHeight="15"/>
  <cols>
    <col min="1" max="1" width="9.140625" style="11" customWidth="1"/>
    <col min="2" max="2" width="27.421875" style="11" customWidth="1"/>
    <col min="3" max="3" width="14.421875" style="11" customWidth="1"/>
    <col min="4" max="4" width="10.57421875" style="11" customWidth="1"/>
    <col min="5" max="5" width="15.140625" style="11" customWidth="1"/>
    <col min="6" max="6" width="15.00390625" style="11" customWidth="1"/>
    <col min="7" max="7" width="35.28125" style="11" customWidth="1"/>
    <col min="8" max="8" width="14.421875" style="11" customWidth="1"/>
    <col min="9" max="16384" width="9.140625" style="11" customWidth="1"/>
  </cols>
  <sheetData>
    <row r="1" spans="1:8" ht="13.5">
      <c r="A1" s="130" t="s">
        <v>41</v>
      </c>
      <c r="B1" s="130"/>
      <c r="C1" s="130"/>
      <c r="D1" s="130"/>
      <c r="E1" s="130"/>
      <c r="F1" s="130"/>
      <c r="G1" s="130"/>
      <c r="H1" s="130"/>
    </row>
    <row r="2" spans="1:8" ht="18">
      <c r="A2" s="131" t="s">
        <v>93</v>
      </c>
      <c r="B2" s="131"/>
      <c r="C2" s="131"/>
      <c r="D2" s="131"/>
      <c r="E2" s="131"/>
      <c r="F2" s="131"/>
      <c r="G2" s="131"/>
      <c r="H2" s="131"/>
    </row>
    <row r="3" spans="1:8" ht="13.5">
      <c r="A3" s="132" t="s">
        <v>46</v>
      </c>
      <c r="B3" s="132"/>
      <c r="C3" s="132"/>
      <c r="D3" s="132"/>
      <c r="E3" s="132"/>
      <c r="F3" s="132"/>
      <c r="G3" s="132"/>
      <c r="H3" s="132"/>
    </row>
    <row r="4" spans="1:8" ht="13.5">
      <c r="A4" s="130" t="s">
        <v>95</v>
      </c>
      <c r="B4" s="130"/>
      <c r="C4" s="130"/>
      <c r="D4" s="130"/>
      <c r="E4" s="130"/>
      <c r="F4" s="130"/>
      <c r="G4" s="130"/>
      <c r="H4" s="130"/>
    </row>
    <row r="5" spans="1:8" ht="14.25" thickBot="1">
      <c r="A5" s="133" t="s">
        <v>135</v>
      </c>
      <c r="B5" s="133"/>
      <c r="C5" s="133"/>
      <c r="D5" s="133"/>
      <c r="E5" s="133"/>
      <c r="F5" s="133"/>
      <c r="G5" s="133"/>
      <c r="H5" s="133"/>
    </row>
    <row r="6" spans="1:8" ht="13.5">
      <c r="A6" s="134" t="s">
        <v>48</v>
      </c>
      <c r="B6" s="120" t="s">
        <v>49</v>
      </c>
      <c r="C6" s="123" t="s">
        <v>50</v>
      </c>
      <c r="D6" s="137" t="s">
        <v>51</v>
      </c>
      <c r="E6" s="120" t="s">
        <v>52</v>
      </c>
      <c r="F6" s="123" t="s">
        <v>155</v>
      </c>
      <c r="G6" s="123" t="s">
        <v>156</v>
      </c>
      <c r="H6" s="126" t="s">
        <v>53</v>
      </c>
    </row>
    <row r="7" spans="1:8" ht="13.5">
      <c r="A7" s="135"/>
      <c r="B7" s="121"/>
      <c r="C7" s="124"/>
      <c r="D7" s="138"/>
      <c r="E7" s="121"/>
      <c r="F7" s="124"/>
      <c r="G7" s="124"/>
      <c r="H7" s="127"/>
    </row>
    <row r="8" spans="1:8" ht="14.25" thickBot="1">
      <c r="A8" s="136"/>
      <c r="B8" s="122"/>
      <c r="C8" s="125"/>
      <c r="D8" s="139"/>
      <c r="E8" s="122"/>
      <c r="F8" s="125"/>
      <c r="G8" s="125"/>
      <c r="H8" s="128"/>
    </row>
    <row r="9" spans="1:8" ht="26.25">
      <c r="A9" s="43">
        <v>1</v>
      </c>
      <c r="B9" s="44" t="s">
        <v>54</v>
      </c>
      <c r="C9" s="45" t="s">
        <v>55</v>
      </c>
      <c r="D9" s="45" t="s">
        <v>56</v>
      </c>
      <c r="E9" s="46">
        <v>15.31</v>
      </c>
      <c r="F9" s="45"/>
      <c r="G9" s="47"/>
      <c r="H9" s="48"/>
    </row>
    <row r="10" spans="1:8" ht="66">
      <c r="A10" s="43">
        <v>2</v>
      </c>
      <c r="B10" s="44" t="s">
        <v>61</v>
      </c>
      <c r="C10" s="50" t="s">
        <v>62</v>
      </c>
      <c r="D10" s="45" t="s">
        <v>63</v>
      </c>
      <c r="E10" s="46">
        <v>0.7</v>
      </c>
      <c r="F10" s="45"/>
      <c r="G10" s="47"/>
      <c r="H10" s="48"/>
    </row>
    <row r="11" spans="1:8" ht="39">
      <c r="A11" s="43">
        <v>3</v>
      </c>
      <c r="B11" s="44" t="s">
        <v>99</v>
      </c>
      <c r="C11" s="50" t="s">
        <v>100</v>
      </c>
      <c r="D11" s="45" t="s">
        <v>63</v>
      </c>
      <c r="E11" s="46">
        <v>7.35</v>
      </c>
      <c r="F11" s="45"/>
      <c r="G11" s="47"/>
      <c r="H11" s="48"/>
    </row>
    <row r="12" spans="1:8" ht="39">
      <c r="A12" s="43">
        <v>4</v>
      </c>
      <c r="B12" s="44" t="s">
        <v>111</v>
      </c>
      <c r="C12" s="50" t="s">
        <v>112</v>
      </c>
      <c r="D12" s="45" t="s">
        <v>98</v>
      </c>
      <c r="E12" s="46">
        <v>7.35</v>
      </c>
      <c r="F12" s="45"/>
      <c r="G12" s="47"/>
      <c r="H12" s="48"/>
    </row>
    <row r="13" spans="1:8" ht="52.5">
      <c r="A13" s="43">
        <v>5</v>
      </c>
      <c r="B13" s="44" t="s">
        <v>101</v>
      </c>
      <c r="C13" s="50" t="s">
        <v>102</v>
      </c>
      <c r="D13" s="45" t="s">
        <v>56</v>
      </c>
      <c r="E13" s="46">
        <v>12.25</v>
      </c>
      <c r="F13" s="45"/>
      <c r="G13" s="47"/>
      <c r="H13" s="48"/>
    </row>
    <row r="14" spans="1:8" ht="78.75">
      <c r="A14" s="43">
        <v>6</v>
      </c>
      <c r="B14" s="44" t="s">
        <v>127</v>
      </c>
      <c r="C14" s="50" t="s">
        <v>128</v>
      </c>
      <c r="D14" s="45" t="s">
        <v>73</v>
      </c>
      <c r="E14" s="46">
        <v>98</v>
      </c>
      <c r="F14" s="45"/>
      <c r="G14" s="47"/>
      <c r="H14" s="48"/>
    </row>
    <row r="15" spans="1:8" ht="52.5">
      <c r="A15" s="43">
        <v>7</v>
      </c>
      <c r="B15" s="44" t="s">
        <v>129</v>
      </c>
      <c r="C15" s="50" t="s">
        <v>130</v>
      </c>
      <c r="D15" s="45" t="s">
        <v>56</v>
      </c>
      <c r="E15" s="46">
        <v>9.24</v>
      </c>
      <c r="F15" s="45"/>
      <c r="G15" s="47"/>
      <c r="H15" s="48"/>
    </row>
    <row r="16" spans="1:8" ht="39.75" thickBot="1">
      <c r="A16" s="43">
        <v>8</v>
      </c>
      <c r="B16" s="44" t="s">
        <v>131</v>
      </c>
      <c r="C16" s="50" t="s">
        <v>132</v>
      </c>
      <c r="D16" s="45" t="s">
        <v>56</v>
      </c>
      <c r="E16" s="46">
        <v>61.25</v>
      </c>
      <c r="F16" s="45"/>
      <c r="G16" s="47"/>
      <c r="H16" s="48"/>
    </row>
    <row r="17" spans="1:8" ht="18" thickBot="1">
      <c r="A17" s="57"/>
      <c r="B17" s="129" t="s">
        <v>76</v>
      </c>
      <c r="C17" s="129"/>
      <c r="D17" s="129"/>
      <c r="E17" s="129"/>
      <c r="F17" s="129"/>
      <c r="G17" s="129"/>
      <c r="H17" s="58"/>
    </row>
  </sheetData>
  <sheetProtection/>
  <mergeCells count="14">
    <mergeCell ref="A4:H4"/>
    <mergeCell ref="G6:G8"/>
    <mergeCell ref="A1:H1"/>
    <mergeCell ref="A2:H2"/>
    <mergeCell ref="A3:H3"/>
    <mergeCell ref="B17:G17"/>
    <mergeCell ref="A5:H5"/>
    <mergeCell ref="A6:A8"/>
    <mergeCell ref="B6:B8"/>
    <mergeCell ref="D6:D8"/>
    <mergeCell ref="E6:E8"/>
    <mergeCell ref="F6:F8"/>
    <mergeCell ref="H6:H8"/>
    <mergeCell ref="C6:C8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60" zoomScalePageLayoutView="0" workbookViewId="0" topLeftCell="A2">
      <selection activeCell="B29" sqref="A1:IV16384"/>
    </sheetView>
  </sheetViews>
  <sheetFormatPr defaultColWidth="9.140625" defaultRowHeight="15"/>
  <cols>
    <col min="1" max="1" width="9.140625" style="11" customWidth="1"/>
    <col min="2" max="2" width="27.00390625" style="11" customWidth="1"/>
    <col min="3" max="3" width="15.57421875" style="11" customWidth="1"/>
    <col min="4" max="4" width="10.57421875" style="11" customWidth="1"/>
    <col min="5" max="5" width="15.140625" style="11" customWidth="1"/>
    <col min="6" max="6" width="15.00390625" style="11" customWidth="1"/>
    <col min="7" max="7" width="35.28125" style="11" customWidth="1"/>
    <col min="8" max="8" width="15.57421875" style="11" customWidth="1"/>
    <col min="9" max="16384" width="9.140625" style="11" customWidth="1"/>
  </cols>
  <sheetData>
    <row r="1" spans="1:8" ht="13.5">
      <c r="A1" s="130" t="s">
        <v>41</v>
      </c>
      <c r="B1" s="130"/>
      <c r="C1" s="130"/>
      <c r="D1" s="130"/>
      <c r="E1" s="130"/>
      <c r="F1" s="130"/>
      <c r="G1" s="130"/>
      <c r="H1" s="130"/>
    </row>
    <row r="2" spans="1:8" ht="18">
      <c r="A2" s="131" t="s">
        <v>93</v>
      </c>
      <c r="B2" s="131"/>
      <c r="C2" s="131"/>
      <c r="D2" s="131"/>
      <c r="E2" s="131"/>
      <c r="F2" s="131"/>
      <c r="G2" s="131"/>
      <c r="H2" s="131"/>
    </row>
    <row r="3" spans="1:8" ht="13.5">
      <c r="A3" s="132" t="s">
        <v>46</v>
      </c>
      <c r="B3" s="132"/>
      <c r="C3" s="132"/>
      <c r="D3" s="132"/>
      <c r="E3" s="132"/>
      <c r="F3" s="132"/>
      <c r="G3" s="132"/>
      <c r="H3" s="132"/>
    </row>
    <row r="4" spans="1:8" ht="13.5">
      <c r="A4" s="130" t="s">
        <v>95</v>
      </c>
      <c r="B4" s="130"/>
      <c r="C4" s="130"/>
      <c r="D4" s="130"/>
      <c r="E4" s="130"/>
      <c r="F4" s="130"/>
      <c r="G4" s="130"/>
      <c r="H4" s="130"/>
    </row>
    <row r="5" spans="1:8" ht="14.25" thickBot="1">
      <c r="A5" s="133" t="s">
        <v>136</v>
      </c>
      <c r="B5" s="133"/>
      <c r="C5" s="133"/>
      <c r="D5" s="133"/>
      <c r="E5" s="133"/>
      <c r="F5" s="133"/>
      <c r="G5" s="133"/>
      <c r="H5" s="133"/>
    </row>
    <row r="6" spans="1:8" ht="13.5">
      <c r="A6" s="134" t="s">
        <v>48</v>
      </c>
      <c r="B6" s="120" t="s">
        <v>49</v>
      </c>
      <c r="C6" s="123" t="s">
        <v>50</v>
      </c>
      <c r="D6" s="137" t="s">
        <v>51</v>
      </c>
      <c r="E6" s="120" t="s">
        <v>52</v>
      </c>
      <c r="F6" s="123" t="s">
        <v>155</v>
      </c>
      <c r="G6" s="123" t="s">
        <v>156</v>
      </c>
      <c r="H6" s="126" t="s">
        <v>53</v>
      </c>
    </row>
    <row r="7" spans="1:8" ht="13.5">
      <c r="A7" s="135"/>
      <c r="B7" s="121"/>
      <c r="C7" s="124"/>
      <c r="D7" s="138"/>
      <c r="E7" s="121"/>
      <c r="F7" s="124"/>
      <c r="G7" s="124"/>
      <c r="H7" s="127"/>
    </row>
    <row r="8" spans="1:8" ht="14.25" thickBot="1">
      <c r="A8" s="136"/>
      <c r="B8" s="122"/>
      <c r="C8" s="125"/>
      <c r="D8" s="139"/>
      <c r="E8" s="122"/>
      <c r="F8" s="125"/>
      <c r="G8" s="125"/>
      <c r="H8" s="128"/>
    </row>
    <row r="9" spans="1:8" ht="26.25">
      <c r="A9" s="43">
        <v>1</v>
      </c>
      <c r="B9" s="44" t="s">
        <v>54</v>
      </c>
      <c r="C9" s="45" t="s">
        <v>55</v>
      </c>
      <c r="D9" s="45" t="s">
        <v>56</v>
      </c>
      <c r="E9" s="46">
        <v>22.75</v>
      </c>
      <c r="F9" s="45"/>
      <c r="G9" s="47"/>
      <c r="H9" s="48"/>
    </row>
    <row r="10" spans="1:8" ht="66">
      <c r="A10" s="43">
        <v>2</v>
      </c>
      <c r="B10" s="44" t="s">
        <v>61</v>
      </c>
      <c r="C10" s="50" t="s">
        <v>62</v>
      </c>
      <c r="D10" s="45" t="s">
        <v>63</v>
      </c>
      <c r="E10" s="46">
        <v>0.44</v>
      </c>
      <c r="F10" s="45"/>
      <c r="G10" s="47"/>
      <c r="H10" s="48"/>
    </row>
    <row r="11" spans="1:8" ht="39">
      <c r="A11" s="43">
        <v>3</v>
      </c>
      <c r="B11" s="44" t="s">
        <v>99</v>
      </c>
      <c r="C11" s="50" t="s">
        <v>100</v>
      </c>
      <c r="D11" s="45" t="s">
        <v>63</v>
      </c>
      <c r="E11" s="46">
        <v>6.83</v>
      </c>
      <c r="F11" s="45"/>
      <c r="G11" s="47"/>
      <c r="H11" s="48"/>
    </row>
    <row r="12" spans="1:8" ht="39">
      <c r="A12" s="43">
        <v>4</v>
      </c>
      <c r="B12" s="44" t="s">
        <v>111</v>
      </c>
      <c r="C12" s="50" t="s">
        <v>112</v>
      </c>
      <c r="D12" s="45" t="s">
        <v>98</v>
      </c>
      <c r="E12" s="46">
        <v>6.83</v>
      </c>
      <c r="F12" s="45"/>
      <c r="G12" s="47"/>
      <c r="H12" s="48"/>
    </row>
    <row r="13" spans="1:8" ht="52.5">
      <c r="A13" s="43">
        <v>5</v>
      </c>
      <c r="B13" s="44" t="s">
        <v>101</v>
      </c>
      <c r="C13" s="50" t="s">
        <v>102</v>
      </c>
      <c r="D13" s="45" t="s">
        <v>56</v>
      </c>
      <c r="E13" s="46">
        <v>8.31</v>
      </c>
      <c r="F13" s="45"/>
      <c r="G13" s="47"/>
      <c r="H13" s="48"/>
    </row>
    <row r="14" spans="1:8" ht="78.75">
      <c r="A14" s="43">
        <v>6</v>
      </c>
      <c r="B14" s="44" t="s">
        <v>127</v>
      </c>
      <c r="C14" s="50" t="s">
        <v>128</v>
      </c>
      <c r="D14" s="45" t="s">
        <v>73</v>
      </c>
      <c r="E14" s="46">
        <v>91</v>
      </c>
      <c r="F14" s="45"/>
      <c r="G14" s="47"/>
      <c r="H14" s="48"/>
    </row>
    <row r="15" spans="1:8" ht="52.5">
      <c r="A15" s="43">
        <v>7</v>
      </c>
      <c r="B15" s="44" t="s">
        <v>129</v>
      </c>
      <c r="C15" s="50" t="s">
        <v>130</v>
      </c>
      <c r="D15" s="45" t="s">
        <v>56</v>
      </c>
      <c r="E15" s="46">
        <v>5.78</v>
      </c>
      <c r="F15" s="45"/>
      <c r="G15" s="47"/>
      <c r="H15" s="48"/>
    </row>
    <row r="16" spans="1:8" ht="39.75" thickBot="1">
      <c r="A16" s="43">
        <v>8</v>
      </c>
      <c r="B16" s="44" t="s">
        <v>131</v>
      </c>
      <c r="C16" s="50" t="s">
        <v>132</v>
      </c>
      <c r="D16" s="45" t="s">
        <v>56</v>
      </c>
      <c r="E16" s="46">
        <v>91</v>
      </c>
      <c r="F16" s="45"/>
      <c r="G16" s="47"/>
      <c r="H16" s="48"/>
    </row>
    <row r="17" spans="1:8" ht="18" thickBot="1">
      <c r="A17" s="57"/>
      <c r="B17" s="129" t="s">
        <v>76</v>
      </c>
      <c r="C17" s="129"/>
      <c r="D17" s="129"/>
      <c r="E17" s="129"/>
      <c r="F17" s="129"/>
      <c r="G17" s="129"/>
      <c r="H17" s="58"/>
    </row>
  </sheetData>
  <sheetProtection/>
  <mergeCells count="14">
    <mergeCell ref="A4:H4"/>
    <mergeCell ref="G6:G8"/>
    <mergeCell ref="A1:H1"/>
    <mergeCell ref="A2:H2"/>
    <mergeCell ref="A3:H3"/>
    <mergeCell ref="B17:G17"/>
    <mergeCell ref="A5:H5"/>
    <mergeCell ref="A6:A8"/>
    <mergeCell ref="B6:B8"/>
    <mergeCell ref="D6:D8"/>
    <mergeCell ref="E6:E8"/>
    <mergeCell ref="F6:F8"/>
    <mergeCell ref="H6:H8"/>
    <mergeCell ref="C6:C8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60" zoomScalePageLayoutView="0" workbookViewId="0" topLeftCell="A4">
      <selection activeCell="B29" sqref="A1:IV16384"/>
    </sheetView>
  </sheetViews>
  <sheetFormatPr defaultColWidth="9.140625" defaultRowHeight="15"/>
  <cols>
    <col min="1" max="1" width="9.140625" style="11" customWidth="1"/>
    <col min="2" max="2" width="27.57421875" style="11" customWidth="1"/>
    <col min="3" max="3" width="13.8515625" style="11" customWidth="1"/>
    <col min="4" max="4" width="10.57421875" style="11" customWidth="1"/>
    <col min="5" max="5" width="15.140625" style="11" customWidth="1"/>
    <col min="6" max="6" width="15.00390625" style="11" customWidth="1"/>
    <col min="7" max="7" width="35.28125" style="11" customWidth="1"/>
    <col min="8" max="9" width="13.8515625" style="11" customWidth="1"/>
    <col min="10" max="16384" width="9.140625" style="11" customWidth="1"/>
  </cols>
  <sheetData>
    <row r="1" spans="1:8" ht="13.5">
      <c r="A1" s="130" t="s">
        <v>41</v>
      </c>
      <c r="B1" s="130"/>
      <c r="C1" s="130"/>
      <c r="D1" s="130"/>
      <c r="E1" s="130"/>
      <c r="F1" s="130"/>
      <c r="G1" s="130"/>
      <c r="H1" s="130"/>
    </row>
    <row r="2" spans="1:8" ht="18">
      <c r="A2" s="131" t="s">
        <v>93</v>
      </c>
      <c r="B2" s="131"/>
      <c r="C2" s="131"/>
      <c r="D2" s="131"/>
      <c r="E2" s="131"/>
      <c r="F2" s="131"/>
      <c r="G2" s="131"/>
      <c r="H2" s="131"/>
    </row>
    <row r="3" spans="1:8" ht="13.5">
      <c r="A3" s="132" t="s">
        <v>46</v>
      </c>
      <c r="B3" s="132"/>
      <c r="C3" s="132"/>
      <c r="D3" s="132"/>
      <c r="E3" s="132"/>
      <c r="F3" s="132"/>
      <c r="G3" s="132"/>
      <c r="H3" s="132"/>
    </row>
    <row r="4" spans="1:8" ht="13.5">
      <c r="A4" s="130" t="s">
        <v>95</v>
      </c>
      <c r="B4" s="130"/>
      <c r="C4" s="130"/>
      <c r="D4" s="130"/>
      <c r="E4" s="130"/>
      <c r="F4" s="130"/>
      <c r="G4" s="130"/>
      <c r="H4" s="130"/>
    </row>
    <row r="5" spans="1:8" ht="14.25" thickBot="1">
      <c r="A5" s="133" t="s">
        <v>137</v>
      </c>
      <c r="B5" s="133"/>
      <c r="C5" s="133"/>
      <c r="D5" s="133"/>
      <c r="E5" s="133"/>
      <c r="F5" s="133"/>
      <c r="G5" s="133"/>
      <c r="H5" s="133"/>
    </row>
    <row r="6" spans="1:8" ht="13.5">
      <c r="A6" s="134" t="s">
        <v>48</v>
      </c>
      <c r="B6" s="120" t="s">
        <v>49</v>
      </c>
      <c r="C6" s="123" t="s">
        <v>50</v>
      </c>
      <c r="D6" s="137" t="s">
        <v>51</v>
      </c>
      <c r="E6" s="120" t="s">
        <v>52</v>
      </c>
      <c r="F6" s="123" t="s">
        <v>155</v>
      </c>
      <c r="G6" s="123" t="s">
        <v>156</v>
      </c>
      <c r="H6" s="126" t="s">
        <v>53</v>
      </c>
    </row>
    <row r="7" spans="1:8" ht="13.5">
      <c r="A7" s="135"/>
      <c r="B7" s="121"/>
      <c r="C7" s="124"/>
      <c r="D7" s="138"/>
      <c r="E7" s="121"/>
      <c r="F7" s="124"/>
      <c r="G7" s="124"/>
      <c r="H7" s="127"/>
    </row>
    <row r="8" spans="1:8" ht="14.25" thickBot="1">
      <c r="A8" s="136"/>
      <c r="B8" s="122"/>
      <c r="C8" s="125"/>
      <c r="D8" s="139"/>
      <c r="E8" s="122"/>
      <c r="F8" s="125"/>
      <c r="G8" s="125"/>
      <c r="H8" s="128"/>
    </row>
    <row r="9" spans="1:8" ht="26.25">
      <c r="A9" s="43">
        <v>1</v>
      </c>
      <c r="B9" s="44" t="s">
        <v>54</v>
      </c>
      <c r="C9" s="45" t="s">
        <v>55</v>
      </c>
      <c r="D9" s="45" t="s">
        <v>56</v>
      </c>
      <c r="E9" s="46">
        <v>6.56</v>
      </c>
      <c r="F9" s="45"/>
      <c r="G9" s="47"/>
      <c r="H9" s="48"/>
    </row>
    <row r="10" spans="1:8" ht="66">
      <c r="A10" s="43">
        <v>2</v>
      </c>
      <c r="B10" s="44" t="s">
        <v>61</v>
      </c>
      <c r="C10" s="50" t="s">
        <v>62</v>
      </c>
      <c r="D10" s="45" t="s">
        <v>63</v>
      </c>
      <c r="E10" s="46">
        <v>0.3</v>
      </c>
      <c r="F10" s="45"/>
      <c r="G10" s="47"/>
      <c r="H10" s="48"/>
    </row>
    <row r="11" spans="1:8" ht="39">
      <c r="A11" s="43">
        <v>3</v>
      </c>
      <c r="B11" s="44" t="s">
        <v>99</v>
      </c>
      <c r="C11" s="50" t="s">
        <v>100</v>
      </c>
      <c r="D11" s="45" t="s">
        <v>63</v>
      </c>
      <c r="E11" s="46">
        <v>3.15</v>
      </c>
      <c r="F11" s="45"/>
      <c r="G11" s="47"/>
      <c r="H11" s="48"/>
    </row>
    <row r="12" spans="1:8" ht="39">
      <c r="A12" s="43">
        <v>4</v>
      </c>
      <c r="B12" s="44" t="s">
        <v>111</v>
      </c>
      <c r="C12" s="50" t="s">
        <v>112</v>
      </c>
      <c r="D12" s="45" t="s">
        <v>98</v>
      </c>
      <c r="E12" s="46">
        <v>3.15</v>
      </c>
      <c r="F12" s="45"/>
      <c r="G12" s="47"/>
      <c r="H12" s="48"/>
    </row>
    <row r="13" spans="1:8" ht="52.5">
      <c r="A13" s="43">
        <v>5</v>
      </c>
      <c r="B13" s="44" t="s">
        <v>101</v>
      </c>
      <c r="C13" s="50" t="s">
        <v>102</v>
      </c>
      <c r="D13" s="45" t="s">
        <v>56</v>
      </c>
      <c r="E13" s="46">
        <v>5.25</v>
      </c>
      <c r="F13" s="45"/>
      <c r="G13" s="47"/>
      <c r="H13" s="48"/>
    </row>
    <row r="14" spans="1:8" ht="78.75">
      <c r="A14" s="43">
        <v>6</v>
      </c>
      <c r="B14" s="44" t="s">
        <v>127</v>
      </c>
      <c r="C14" s="50" t="s">
        <v>128</v>
      </c>
      <c r="D14" s="45" t="s">
        <v>73</v>
      </c>
      <c r="E14" s="46">
        <v>42</v>
      </c>
      <c r="F14" s="45"/>
      <c r="G14" s="47"/>
      <c r="H14" s="48"/>
    </row>
    <row r="15" spans="1:8" ht="52.5">
      <c r="A15" s="43">
        <v>7</v>
      </c>
      <c r="B15" s="44" t="s">
        <v>129</v>
      </c>
      <c r="C15" s="50" t="s">
        <v>130</v>
      </c>
      <c r="D15" s="45" t="s">
        <v>56</v>
      </c>
      <c r="E15" s="46">
        <v>3.96</v>
      </c>
      <c r="F15" s="45"/>
      <c r="G15" s="47"/>
      <c r="H15" s="48"/>
    </row>
    <row r="16" spans="1:8" ht="39.75" thickBot="1">
      <c r="A16" s="43">
        <v>8</v>
      </c>
      <c r="B16" s="44" t="s">
        <v>131</v>
      </c>
      <c r="C16" s="50" t="s">
        <v>132</v>
      </c>
      <c r="D16" s="45" t="s">
        <v>56</v>
      </c>
      <c r="E16" s="46">
        <v>26.25</v>
      </c>
      <c r="F16" s="45"/>
      <c r="G16" s="47"/>
      <c r="H16" s="48"/>
    </row>
    <row r="17" spans="1:8" ht="18" thickBot="1">
      <c r="A17" s="57"/>
      <c r="B17" s="129" t="s">
        <v>76</v>
      </c>
      <c r="C17" s="129"/>
      <c r="D17" s="129"/>
      <c r="E17" s="129"/>
      <c r="F17" s="129"/>
      <c r="G17" s="129"/>
      <c r="H17" s="58"/>
    </row>
  </sheetData>
  <sheetProtection/>
  <mergeCells count="14">
    <mergeCell ref="A4:H4"/>
    <mergeCell ref="G6:G8"/>
    <mergeCell ref="A1:H1"/>
    <mergeCell ref="A2:H2"/>
    <mergeCell ref="A3:H3"/>
    <mergeCell ref="B17:G17"/>
    <mergeCell ref="A5:H5"/>
    <mergeCell ref="A6:A8"/>
    <mergeCell ref="B6:B8"/>
    <mergeCell ref="D6:D8"/>
    <mergeCell ref="E6:E8"/>
    <mergeCell ref="F6:F8"/>
    <mergeCell ref="H6:H8"/>
    <mergeCell ref="C6:C8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60" zoomScalePageLayoutView="0" workbookViewId="0" topLeftCell="A4">
      <selection activeCell="B29" sqref="A1:IV16384"/>
    </sheetView>
  </sheetViews>
  <sheetFormatPr defaultColWidth="9.140625" defaultRowHeight="15"/>
  <cols>
    <col min="1" max="1" width="9.140625" style="11" customWidth="1"/>
    <col min="2" max="2" width="27.57421875" style="11" customWidth="1"/>
    <col min="3" max="3" width="14.421875" style="11" customWidth="1"/>
    <col min="4" max="4" width="10.57421875" style="11" customWidth="1"/>
    <col min="5" max="5" width="15.140625" style="11" customWidth="1"/>
    <col min="6" max="6" width="15.00390625" style="11" customWidth="1"/>
    <col min="7" max="7" width="35.28125" style="11" customWidth="1"/>
    <col min="8" max="8" width="14.421875" style="11" customWidth="1"/>
    <col min="9" max="16384" width="9.140625" style="11" customWidth="1"/>
  </cols>
  <sheetData>
    <row r="1" spans="1:8" ht="13.5">
      <c r="A1" s="130" t="s">
        <v>41</v>
      </c>
      <c r="B1" s="130"/>
      <c r="C1" s="130"/>
      <c r="D1" s="130"/>
      <c r="E1" s="130"/>
      <c r="F1" s="130"/>
      <c r="G1" s="130"/>
      <c r="H1" s="130"/>
    </row>
    <row r="2" spans="1:8" ht="18">
      <c r="A2" s="131" t="s">
        <v>93</v>
      </c>
      <c r="B2" s="131"/>
      <c r="C2" s="131"/>
      <c r="D2" s="131"/>
      <c r="E2" s="131"/>
      <c r="F2" s="131"/>
      <c r="G2" s="131"/>
      <c r="H2" s="131"/>
    </row>
    <row r="3" spans="1:8" ht="13.5">
      <c r="A3" s="132" t="s">
        <v>46</v>
      </c>
      <c r="B3" s="132"/>
      <c r="C3" s="132"/>
      <c r="D3" s="132"/>
      <c r="E3" s="132"/>
      <c r="F3" s="132"/>
      <c r="G3" s="132"/>
      <c r="H3" s="132"/>
    </row>
    <row r="4" spans="1:8" ht="13.5">
      <c r="A4" s="130" t="s">
        <v>138</v>
      </c>
      <c r="B4" s="130"/>
      <c r="C4" s="130"/>
      <c r="D4" s="130"/>
      <c r="E4" s="130"/>
      <c r="F4" s="130"/>
      <c r="G4" s="130"/>
      <c r="H4" s="130"/>
    </row>
    <row r="5" spans="1:8" ht="14.25" thickBot="1">
      <c r="A5" s="133" t="s">
        <v>139</v>
      </c>
      <c r="B5" s="133"/>
      <c r="C5" s="133"/>
      <c r="D5" s="133"/>
      <c r="E5" s="133"/>
      <c r="F5" s="133"/>
      <c r="G5" s="133"/>
      <c r="H5" s="133"/>
    </row>
    <row r="6" spans="1:8" ht="13.5">
      <c r="A6" s="134" t="s">
        <v>48</v>
      </c>
      <c r="B6" s="120" t="s">
        <v>49</v>
      </c>
      <c r="C6" s="123" t="s">
        <v>50</v>
      </c>
      <c r="D6" s="137" t="s">
        <v>51</v>
      </c>
      <c r="E6" s="120" t="s">
        <v>52</v>
      </c>
      <c r="F6" s="123" t="s">
        <v>155</v>
      </c>
      <c r="G6" s="123" t="s">
        <v>156</v>
      </c>
      <c r="H6" s="126" t="s">
        <v>53</v>
      </c>
    </row>
    <row r="7" spans="1:8" ht="13.5">
      <c r="A7" s="135"/>
      <c r="B7" s="121"/>
      <c r="C7" s="124"/>
      <c r="D7" s="138"/>
      <c r="E7" s="121"/>
      <c r="F7" s="124"/>
      <c r="G7" s="124"/>
      <c r="H7" s="127"/>
    </row>
    <row r="8" spans="1:8" ht="14.25" thickBot="1">
      <c r="A8" s="136"/>
      <c r="B8" s="122"/>
      <c r="C8" s="125"/>
      <c r="D8" s="139"/>
      <c r="E8" s="122"/>
      <c r="F8" s="125"/>
      <c r="G8" s="125"/>
      <c r="H8" s="128"/>
    </row>
    <row r="9" spans="1:8" ht="26.25">
      <c r="A9" s="43">
        <v>1</v>
      </c>
      <c r="B9" s="44" t="s">
        <v>54</v>
      </c>
      <c r="C9" s="45" t="s">
        <v>55</v>
      </c>
      <c r="D9" s="45" t="s">
        <v>56</v>
      </c>
      <c r="E9" s="46">
        <v>49.08</v>
      </c>
      <c r="F9" s="45"/>
      <c r="G9" s="47"/>
      <c r="H9" s="48"/>
    </row>
    <row r="10" spans="1:8" ht="66">
      <c r="A10" s="43">
        <v>2</v>
      </c>
      <c r="B10" s="44" t="s">
        <v>61</v>
      </c>
      <c r="C10" s="50" t="s">
        <v>62</v>
      </c>
      <c r="D10" s="45" t="s">
        <v>63</v>
      </c>
      <c r="E10" s="46">
        <v>1.13</v>
      </c>
      <c r="F10" s="45"/>
      <c r="G10" s="47"/>
      <c r="H10" s="48"/>
    </row>
    <row r="11" spans="1:8" ht="39">
      <c r="A11" s="43">
        <v>3</v>
      </c>
      <c r="B11" s="44" t="s">
        <v>99</v>
      </c>
      <c r="C11" s="50" t="s">
        <v>100</v>
      </c>
      <c r="D11" s="45" t="s">
        <v>63</v>
      </c>
      <c r="E11" s="46">
        <v>14.72</v>
      </c>
      <c r="F11" s="45"/>
      <c r="G11" s="47"/>
      <c r="H11" s="48"/>
    </row>
    <row r="12" spans="1:8" ht="39">
      <c r="A12" s="43">
        <v>4</v>
      </c>
      <c r="B12" s="44" t="s">
        <v>111</v>
      </c>
      <c r="C12" s="50" t="s">
        <v>112</v>
      </c>
      <c r="D12" s="45" t="s">
        <v>98</v>
      </c>
      <c r="E12" s="46">
        <v>14.72</v>
      </c>
      <c r="F12" s="45"/>
      <c r="G12" s="47"/>
      <c r="H12" s="48"/>
    </row>
    <row r="13" spans="1:8" ht="52.5">
      <c r="A13" s="43">
        <v>5</v>
      </c>
      <c r="B13" s="44" t="s">
        <v>101</v>
      </c>
      <c r="C13" s="50" t="s">
        <v>102</v>
      </c>
      <c r="D13" s="45" t="s">
        <v>56</v>
      </c>
      <c r="E13" s="46">
        <v>19.82</v>
      </c>
      <c r="F13" s="45"/>
      <c r="G13" s="47"/>
      <c r="H13" s="48"/>
    </row>
    <row r="14" spans="1:8" ht="78.75">
      <c r="A14" s="43">
        <v>6</v>
      </c>
      <c r="B14" s="44" t="s">
        <v>127</v>
      </c>
      <c r="C14" s="50" t="s">
        <v>128</v>
      </c>
      <c r="D14" s="45" t="s">
        <v>73</v>
      </c>
      <c r="E14" s="46">
        <v>196.3</v>
      </c>
      <c r="F14" s="45"/>
      <c r="G14" s="47"/>
      <c r="H14" s="48"/>
    </row>
    <row r="15" spans="1:8" ht="52.5">
      <c r="A15" s="43">
        <v>7</v>
      </c>
      <c r="B15" s="44" t="s">
        <v>129</v>
      </c>
      <c r="C15" s="50" t="s">
        <v>130</v>
      </c>
      <c r="D15" s="45" t="s">
        <v>56</v>
      </c>
      <c r="E15" s="46">
        <v>14.95</v>
      </c>
      <c r="F15" s="45"/>
      <c r="G15" s="47"/>
      <c r="H15" s="48"/>
    </row>
    <row r="16" spans="1:8" ht="39.75" thickBot="1">
      <c r="A16" s="43">
        <v>8</v>
      </c>
      <c r="B16" s="44" t="s">
        <v>131</v>
      </c>
      <c r="C16" s="50" t="s">
        <v>132</v>
      </c>
      <c r="D16" s="45" t="s">
        <v>56</v>
      </c>
      <c r="E16" s="46">
        <v>196.3</v>
      </c>
      <c r="F16" s="45"/>
      <c r="G16" s="47"/>
      <c r="H16" s="48"/>
    </row>
    <row r="17" spans="1:8" ht="18" thickBot="1">
      <c r="A17" s="57"/>
      <c r="B17" s="129" t="s">
        <v>76</v>
      </c>
      <c r="C17" s="129"/>
      <c r="D17" s="129"/>
      <c r="E17" s="129"/>
      <c r="F17" s="129"/>
      <c r="G17" s="129"/>
      <c r="H17" s="58"/>
    </row>
  </sheetData>
  <sheetProtection/>
  <mergeCells count="14">
    <mergeCell ref="A4:H4"/>
    <mergeCell ref="G6:G8"/>
    <mergeCell ref="A1:H1"/>
    <mergeCell ref="A2:H2"/>
    <mergeCell ref="A3:H3"/>
    <mergeCell ref="B17:G17"/>
    <mergeCell ref="A5:H5"/>
    <mergeCell ref="A6:A8"/>
    <mergeCell ref="B6:B8"/>
    <mergeCell ref="D6:D8"/>
    <mergeCell ref="E6:E8"/>
    <mergeCell ref="F6:F8"/>
    <mergeCell ref="H6:H8"/>
    <mergeCell ref="C6:C8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60" zoomScalePageLayoutView="0" workbookViewId="0" topLeftCell="A1">
      <selection activeCell="B29" sqref="A1:IV16384"/>
    </sheetView>
  </sheetViews>
  <sheetFormatPr defaultColWidth="9.140625" defaultRowHeight="15"/>
  <cols>
    <col min="1" max="1" width="9.28125" style="11" bestFit="1" customWidth="1"/>
    <col min="2" max="2" width="26.57421875" style="11" customWidth="1"/>
    <col min="3" max="3" width="9.140625" style="11" customWidth="1"/>
    <col min="4" max="4" width="10.57421875" style="11" customWidth="1"/>
    <col min="5" max="5" width="15.140625" style="11" customWidth="1"/>
    <col min="6" max="6" width="15.00390625" style="11" customWidth="1"/>
    <col min="7" max="7" width="35.28125" style="11" customWidth="1"/>
    <col min="8" max="8" width="13.57421875" style="11" bestFit="1" customWidth="1"/>
    <col min="9" max="16384" width="9.140625" style="11" customWidth="1"/>
  </cols>
  <sheetData>
    <row r="1" spans="1:8" ht="13.5">
      <c r="A1" s="130" t="s">
        <v>41</v>
      </c>
      <c r="B1" s="130"/>
      <c r="C1" s="130"/>
      <c r="D1" s="130"/>
      <c r="E1" s="130"/>
      <c r="F1" s="130"/>
      <c r="G1" s="130"/>
      <c r="H1" s="130"/>
    </row>
    <row r="2" spans="1:8" ht="18">
      <c r="A2" s="131" t="s">
        <v>93</v>
      </c>
      <c r="B2" s="131"/>
      <c r="C2" s="131"/>
      <c r="D2" s="131"/>
      <c r="E2" s="131"/>
      <c r="F2" s="131"/>
      <c r="G2" s="131"/>
      <c r="H2" s="131"/>
    </row>
    <row r="3" spans="1:8" ht="13.5">
      <c r="A3" s="132" t="s">
        <v>46</v>
      </c>
      <c r="B3" s="132"/>
      <c r="C3" s="132"/>
      <c r="D3" s="132"/>
      <c r="E3" s="132"/>
      <c r="F3" s="132"/>
      <c r="G3" s="132"/>
      <c r="H3" s="132"/>
    </row>
    <row r="4" spans="1:8" ht="13.5">
      <c r="A4" s="130" t="s">
        <v>138</v>
      </c>
      <c r="B4" s="130"/>
      <c r="C4" s="130"/>
      <c r="D4" s="130"/>
      <c r="E4" s="130"/>
      <c r="F4" s="130"/>
      <c r="G4" s="130"/>
      <c r="H4" s="130"/>
    </row>
    <row r="5" spans="1:8" ht="14.25" thickBot="1">
      <c r="A5" s="133" t="s">
        <v>140</v>
      </c>
      <c r="B5" s="133"/>
      <c r="C5" s="133"/>
      <c r="D5" s="133"/>
      <c r="E5" s="133"/>
      <c r="F5" s="133"/>
      <c r="G5" s="133"/>
      <c r="H5" s="133"/>
    </row>
    <row r="6" spans="1:8" ht="13.5">
      <c r="A6" s="134" t="s">
        <v>48</v>
      </c>
      <c r="B6" s="120" t="s">
        <v>49</v>
      </c>
      <c r="C6" s="123" t="s">
        <v>50</v>
      </c>
      <c r="D6" s="137" t="s">
        <v>51</v>
      </c>
      <c r="E6" s="120" t="s">
        <v>52</v>
      </c>
      <c r="F6" s="123" t="s">
        <v>155</v>
      </c>
      <c r="G6" s="123" t="s">
        <v>156</v>
      </c>
      <c r="H6" s="126" t="s">
        <v>53</v>
      </c>
    </row>
    <row r="7" spans="1:8" ht="13.5">
      <c r="A7" s="135"/>
      <c r="B7" s="121"/>
      <c r="C7" s="124"/>
      <c r="D7" s="138"/>
      <c r="E7" s="121"/>
      <c r="F7" s="124"/>
      <c r="G7" s="124"/>
      <c r="H7" s="127"/>
    </row>
    <row r="8" spans="1:8" ht="14.25" thickBot="1">
      <c r="A8" s="136"/>
      <c r="B8" s="122"/>
      <c r="C8" s="125"/>
      <c r="D8" s="139"/>
      <c r="E8" s="122"/>
      <c r="F8" s="125"/>
      <c r="G8" s="125"/>
      <c r="H8" s="128"/>
    </row>
    <row r="9" spans="1:8" ht="26.25">
      <c r="A9" s="43">
        <v>1</v>
      </c>
      <c r="B9" s="44" t="s">
        <v>54</v>
      </c>
      <c r="C9" s="45" t="s">
        <v>55</v>
      </c>
      <c r="D9" s="45" t="s">
        <v>56</v>
      </c>
      <c r="E9" s="56">
        <v>186.48</v>
      </c>
      <c r="F9" s="45"/>
      <c r="G9" s="47"/>
      <c r="H9" s="48"/>
    </row>
    <row r="10" spans="1:8" ht="66">
      <c r="A10" s="43">
        <v>2</v>
      </c>
      <c r="B10" s="44" t="s">
        <v>141</v>
      </c>
      <c r="C10" s="50" t="s">
        <v>142</v>
      </c>
      <c r="D10" s="45" t="s">
        <v>56</v>
      </c>
      <c r="E10" s="56">
        <v>53.28</v>
      </c>
      <c r="F10" s="45"/>
      <c r="G10" s="47"/>
      <c r="H10" s="48"/>
    </row>
    <row r="11" spans="1:8" ht="66">
      <c r="A11" s="43">
        <v>3</v>
      </c>
      <c r="B11" s="44" t="s">
        <v>143</v>
      </c>
      <c r="C11" s="50" t="s">
        <v>144</v>
      </c>
      <c r="D11" s="45" t="s">
        <v>56</v>
      </c>
      <c r="E11" s="56">
        <v>133.2</v>
      </c>
      <c r="F11" s="45"/>
      <c r="G11" s="47"/>
      <c r="H11" s="48"/>
    </row>
    <row r="12" spans="1:8" ht="53.25" thickBot="1">
      <c r="A12" s="43">
        <v>4</v>
      </c>
      <c r="B12" s="44" t="s">
        <v>145</v>
      </c>
      <c r="C12" s="50" t="s">
        <v>146</v>
      </c>
      <c r="D12" s="45" t="s">
        <v>73</v>
      </c>
      <c r="E12" s="56">
        <v>18.741</v>
      </c>
      <c r="F12" s="45"/>
      <c r="G12" s="47"/>
      <c r="H12" s="48"/>
    </row>
    <row r="13" spans="1:8" ht="18" thickBot="1">
      <c r="A13" s="57"/>
      <c r="B13" s="129" t="s">
        <v>76</v>
      </c>
      <c r="C13" s="129"/>
      <c r="D13" s="129"/>
      <c r="E13" s="129"/>
      <c r="F13" s="129"/>
      <c r="G13" s="129"/>
      <c r="H13" s="58"/>
    </row>
  </sheetData>
  <sheetProtection/>
  <mergeCells count="14">
    <mergeCell ref="A4:H4"/>
    <mergeCell ref="G6:G8"/>
    <mergeCell ref="A1:H1"/>
    <mergeCell ref="A2:H2"/>
    <mergeCell ref="A3:H3"/>
    <mergeCell ref="B13:G13"/>
    <mergeCell ref="A5:H5"/>
    <mergeCell ref="A6:A8"/>
    <mergeCell ref="B6:B8"/>
    <mergeCell ref="D6:D8"/>
    <mergeCell ref="E6:E8"/>
    <mergeCell ref="F6:F8"/>
    <mergeCell ref="H6:H8"/>
    <mergeCell ref="C6:C8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60" zoomScalePageLayoutView="0" workbookViewId="0" topLeftCell="A10">
      <selection activeCell="B29" sqref="A1:IV16384"/>
    </sheetView>
  </sheetViews>
  <sheetFormatPr defaultColWidth="9.140625" defaultRowHeight="15"/>
  <cols>
    <col min="1" max="1" width="9.28125" style="11" bestFit="1" customWidth="1"/>
    <col min="2" max="2" width="22.28125" style="11" customWidth="1"/>
    <col min="3" max="3" width="8.00390625" style="11" bestFit="1" customWidth="1"/>
    <col min="4" max="4" width="10.57421875" style="11" customWidth="1"/>
    <col min="5" max="5" width="15.140625" style="11" customWidth="1"/>
    <col min="6" max="6" width="15.00390625" style="11" customWidth="1"/>
    <col min="7" max="7" width="35.28125" style="11" customWidth="1"/>
    <col min="8" max="8" width="13.57421875" style="11" bestFit="1" customWidth="1"/>
    <col min="9" max="16384" width="9.140625" style="11" customWidth="1"/>
  </cols>
  <sheetData>
    <row r="1" spans="1:8" ht="13.5">
      <c r="A1" s="130" t="s">
        <v>41</v>
      </c>
      <c r="B1" s="130"/>
      <c r="C1" s="130"/>
      <c r="D1" s="130"/>
      <c r="E1" s="130"/>
      <c r="F1" s="130"/>
      <c r="G1" s="130"/>
      <c r="H1" s="130"/>
    </row>
    <row r="2" spans="1:8" ht="18">
      <c r="A2" s="131" t="s">
        <v>93</v>
      </c>
      <c r="B2" s="131"/>
      <c r="C2" s="131"/>
      <c r="D2" s="131"/>
      <c r="E2" s="131"/>
      <c r="F2" s="131"/>
      <c r="G2" s="131"/>
      <c r="H2" s="131"/>
    </row>
    <row r="3" spans="1:8" ht="13.5">
      <c r="A3" s="132" t="s">
        <v>46</v>
      </c>
      <c r="B3" s="132"/>
      <c r="C3" s="132"/>
      <c r="D3" s="132"/>
      <c r="E3" s="132"/>
      <c r="F3" s="132"/>
      <c r="G3" s="132"/>
      <c r="H3" s="132"/>
    </row>
    <row r="4" spans="1:8" ht="13.5">
      <c r="A4" s="130" t="s">
        <v>138</v>
      </c>
      <c r="B4" s="130"/>
      <c r="C4" s="130"/>
      <c r="D4" s="130"/>
      <c r="E4" s="130"/>
      <c r="F4" s="130"/>
      <c r="G4" s="130"/>
      <c r="H4" s="130"/>
    </row>
    <row r="5" spans="1:8" ht="14.25" thickBot="1">
      <c r="A5" s="133" t="s">
        <v>147</v>
      </c>
      <c r="B5" s="133"/>
      <c r="C5" s="133"/>
      <c r="D5" s="133"/>
      <c r="E5" s="133"/>
      <c r="F5" s="133"/>
      <c r="G5" s="133"/>
      <c r="H5" s="133"/>
    </row>
    <row r="6" spans="1:8" ht="13.5">
      <c r="A6" s="134" t="s">
        <v>48</v>
      </c>
      <c r="B6" s="120" t="s">
        <v>49</v>
      </c>
      <c r="C6" s="123" t="s">
        <v>50</v>
      </c>
      <c r="D6" s="137" t="s">
        <v>51</v>
      </c>
      <c r="E6" s="120" t="s">
        <v>52</v>
      </c>
      <c r="F6" s="123" t="s">
        <v>155</v>
      </c>
      <c r="G6" s="123" t="s">
        <v>156</v>
      </c>
      <c r="H6" s="126" t="s">
        <v>53</v>
      </c>
    </row>
    <row r="7" spans="1:8" ht="13.5">
      <c r="A7" s="135"/>
      <c r="B7" s="121"/>
      <c r="C7" s="124"/>
      <c r="D7" s="138"/>
      <c r="E7" s="121"/>
      <c r="F7" s="124"/>
      <c r="G7" s="124"/>
      <c r="H7" s="127"/>
    </row>
    <row r="8" spans="1:8" ht="14.25" thickBot="1">
      <c r="A8" s="136"/>
      <c r="B8" s="122"/>
      <c r="C8" s="125"/>
      <c r="D8" s="139"/>
      <c r="E8" s="122"/>
      <c r="F8" s="125"/>
      <c r="G8" s="125"/>
      <c r="H8" s="128"/>
    </row>
    <row r="9" spans="1:8" ht="39">
      <c r="A9" s="43">
        <v>1</v>
      </c>
      <c r="B9" s="44" t="s">
        <v>54</v>
      </c>
      <c r="C9" s="45" t="s">
        <v>55</v>
      </c>
      <c r="D9" s="45" t="s">
        <v>56</v>
      </c>
      <c r="E9" s="46">
        <v>33.75</v>
      </c>
      <c r="F9" s="45"/>
      <c r="G9" s="47"/>
      <c r="H9" s="48"/>
    </row>
    <row r="10" spans="1:8" ht="78.75">
      <c r="A10" s="43">
        <v>2</v>
      </c>
      <c r="B10" s="44" t="s">
        <v>61</v>
      </c>
      <c r="C10" s="50" t="s">
        <v>62</v>
      </c>
      <c r="D10" s="45" t="s">
        <v>63</v>
      </c>
      <c r="E10" s="46">
        <v>0.9</v>
      </c>
      <c r="F10" s="45"/>
      <c r="G10" s="47"/>
      <c r="H10" s="48"/>
    </row>
    <row r="11" spans="1:8" ht="39">
      <c r="A11" s="43">
        <v>3</v>
      </c>
      <c r="B11" s="44" t="s">
        <v>99</v>
      </c>
      <c r="C11" s="50" t="s">
        <v>100</v>
      </c>
      <c r="D11" s="45" t="s">
        <v>63</v>
      </c>
      <c r="E11" s="46">
        <v>13.5</v>
      </c>
      <c r="F11" s="45"/>
      <c r="G11" s="47"/>
      <c r="H11" s="48"/>
    </row>
    <row r="12" spans="1:8" ht="52.5">
      <c r="A12" s="43">
        <v>4</v>
      </c>
      <c r="B12" s="44" t="s">
        <v>111</v>
      </c>
      <c r="C12" s="50" t="s">
        <v>112</v>
      </c>
      <c r="D12" s="45" t="s">
        <v>98</v>
      </c>
      <c r="E12" s="46">
        <v>13.5</v>
      </c>
      <c r="F12" s="45"/>
      <c r="G12" s="47"/>
      <c r="H12" s="48"/>
    </row>
    <row r="13" spans="1:8" ht="66">
      <c r="A13" s="43">
        <v>5</v>
      </c>
      <c r="B13" s="44" t="s">
        <v>101</v>
      </c>
      <c r="C13" s="50" t="s">
        <v>102</v>
      </c>
      <c r="D13" s="45" t="s">
        <v>56</v>
      </c>
      <c r="E13" s="46">
        <v>16.88</v>
      </c>
      <c r="F13" s="45"/>
      <c r="G13" s="47"/>
      <c r="H13" s="48"/>
    </row>
    <row r="14" spans="1:8" ht="92.25">
      <c r="A14" s="43">
        <v>6</v>
      </c>
      <c r="B14" s="44" t="s">
        <v>127</v>
      </c>
      <c r="C14" s="50" t="s">
        <v>128</v>
      </c>
      <c r="D14" s="45" t="s">
        <v>73</v>
      </c>
      <c r="E14" s="46">
        <v>180</v>
      </c>
      <c r="F14" s="45"/>
      <c r="G14" s="47"/>
      <c r="H14" s="48"/>
    </row>
    <row r="15" spans="1:8" ht="66">
      <c r="A15" s="43">
        <v>7</v>
      </c>
      <c r="B15" s="44" t="s">
        <v>129</v>
      </c>
      <c r="C15" s="50" t="s">
        <v>130</v>
      </c>
      <c r="D15" s="45" t="s">
        <v>56</v>
      </c>
      <c r="E15" s="46">
        <v>11.88</v>
      </c>
      <c r="F15" s="45"/>
      <c r="G15" s="47"/>
      <c r="H15" s="48"/>
    </row>
    <row r="16" spans="1:8" ht="53.25" thickBot="1">
      <c r="A16" s="43">
        <v>8</v>
      </c>
      <c r="B16" s="44" t="s">
        <v>131</v>
      </c>
      <c r="C16" s="50" t="s">
        <v>132</v>
      </c>
      <c r="D16" s="45" t="s">
        <v>56</v>
      </c>
      <c r="E16" s="46">
        <v>135</v>
      </c>
      <c r="F16" s="45"/>
      <c r="G16" s="47"/>
      <c r="H16" s="48"/>
    </row>
    <row r="17" spans="1:8" ht="18" thickBot="1">
      <c r="A17" s="57"/>
      <c r="B17" s="129" t="s">
        <v>76</v>
      </c>
      <c r="C17" s="129"/>
      <c r="D17" s="129"/>
      <c r="E17" s="129"/>
      <c r="F17" s="129"/>
      <c r="G17" s="129"/>
      <c r="H17" s="58"/>
    </row>
  </sheetData>
  <sheetProtection/>
  <mergeCells count="14">
    <mergeCell ref="A4:H4"/>
    <mergeCell ref="G6:G8"/>
    <mergeCell ref="A1:H1"/>
    <mergeCell ref="A2:H2"/>
    <mergeCell ref="A3:H3"/>
    <mergeCell ref="B17:G17"/>
    <mergeCell ref="A5:H5"/>
    <mergeCell ref="A6:A8"/>
    <mergeCell ref="B6:B8"/>
    <mergeCell ref="D6:D8"/>
    <mergeCell ref="E6:E8"/>
    <mergeCell ref="F6:F8"/>
    <mergeCell ref="H6:H8"/>
    <mergeCell ref="C6:C8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60" zoomScalePageLayoutView="0" workbookViewId="0" topLeftCell="A1">
      <selection activeCell="B29" sqref="A1:IV16384"/>
    </sheetView>
  </sheetViews>
  <sheetFormatPr defaultColWidth="9.140625" defaultRowHeight="15"/>
  <cols>
    <col min="1" max="1" width="5.421875" style="11" bestFit="1" customWidth="1"/>
    <col min="2" max="2" width="27.00390625" style="11" customWidth="1"/>
    <col min="3" max="3" width="13.57421875" style="11" customWidth="1"/>
    <col min="4" max="4" width="10.57421875" style="11" customWidth="1"/>
    <col min="5" max="5" width="15.140625" style="11" customWidth="1"/>
    <col min="6" max="6" width="15.00390625" style="11" customWidth="1"/>
    <col min="7" max="7" width="35.28125" style="11" customWidth="1"/>
    <col min="8" max="8" width="15.00390625" style="11" bestFit="1" customWidth="1"/>
    <col min="9" max="16384" width="9.140625" style="11" customWidth="1"/>
  </cols>
  <sheetData>
    <row r="1" spans="1:8" ht="13.5">
      <c r="A1" s="130" t="s">
        <v>41</v>
      </c>
      <c r="B1" s="130"/>
      <c r="C1" s="130"/>
      <c r="D1" s="130"/>
      <c r="E1" s="130"/>
      <c r="F1" s="130"/>
      <c r="G1" s="130"/>
      <c r="H1" s="130"/>
    </row>
    <row r="2" spans="1:8" ht="18">
      <c r="A2" s="131" t="s">
        <v>93</v>
      </c>
      <c r="B2" s="131"/>
      <c r="C2" s="131"/>
      <c r="D2" s="131"/>
      <c r="E2" s="131"/>
      <c r="F2" s="131"/>
      <c r="G2" s="131"/>
      <c r="H2" s="131"/>
    </row>
    <row r="3" spans="1:8" ht="13.5">
      <c r="A3" s="132" t="s">
        <v>46</v>
      </c>
      <c r="B3" s="132"/>
      <c r="C3" s="132"/>
      <c r="D3" s="132"/>
      <c r="E3" s="132"/>
      <c r="F3" s="132"/>
      <c r="G3" s="132"/>
      <c r="H3" s="132"/>
    </row>
    <row r="4" spans="1:8" ht="13.5">
      <c r="A4" s="130" t="s">
        <v>138</v>
      </c>
      <c r="B4" s="130"/>
      <c r="C4" s="130"/>
      <c r="D4" s="130"/>
      <c r="E4" s="130"/>
      <c r="F4" s="130"/>
      <c r="G4" s="130"/>
      <c r="H4" s="130"/>
    </row>
    <row r="5" spans="1:8" ht="14.25" thickBot="1">
      <c r="A5" s="133" t="s">
        <v>148</v>
      </c>
      <c r="B5" s="133"/>
      <c r="C5" s="133"/>
      <c r="D5" s="133"/>
      <c r="E5" s="133"/>
      <c r="F5" s="133"/>
      <c r="G5" s="133"/>
      <c r="H5" s="133"/>
    </row>
    <row r="6" spans="1:8" ht="13.5">
      <c r="A6" s="134" t="s">
        <v>48</v>
      </c>
      <c r="B6" s="120" t="s">
        <v>49</v>
      </c>
      <c r="C6" s="123" t="s">
        <v>50</v>
      </c>
      <c r="D6" s="137" t="s">
        <v>51</v>
      </c>
      <c r="E6" s="120" t="s">
        <v>52</v>
      </c>
      <c r="F6" s="123" t="s">
        <v>155</v>
      </c>
      <c r="G6" s="123" t="s">
        <v>156</v>
      </c>
      <c r="H6" s="126" t="s">
        <v>53</v>
      </c>
    </row>
    <row r="7" spans="1:8" ht="13.5">
      <c r="A7" s="135"/>
      <c r="B7" s="121"/>
      <c r="C7" s="124"/>
      <c r="D7" s="138"/>
      <c r="E7" s="121"/>
      <c r="F7" s="124"/>
      <c r="G7" s="124"/>
      <c r="H7" s="127"/>
    </row>
    <row r="8" spans="1:8" ht="14.25" thickBot="1">
      <c r="A8" s="136"/>
      <c r="B8" s="122"/>
      <c r="C8" s="125"/>
      <c r="D8" s="139"/>
      <c r="E8" s="122"/>
      <c r="F8" s="125"/>
      <c r="G8" s="125"/>
      <c r="H8" s="128"/>
    </row>
    <row r="9" spans="1:8" ht="26.25">
      <c r="A9" s="43">
        <v>1</v>
      </c>
      <c r="B9" s="44" t="s">
        <v>54</v>
      </c>
      <c r="C9" s="45" t="s">
        <v>55</v>
      </c>
      <c r="D9" s="45" t="s">
        <v>56</v>
      </c>
      <c r="E9" s="46">
        <v>65</v>
      </c>
      <c r="F9" s="45"/>
      <c r="G9" s="47"/>
      <c r="H9" s="48"/>
    </row>
    <row r="10" spans="1:8" ht="66">
      <c r="A10" s="43">
        <v>2</v>
      </c>
      <c r="B10" s="44" t="s">
        <v>61</v>
      </c>
      <c r="C10" s="50" t="s">
        <v>62</v>
      </c>
      <c r="D10" s="45" t="s">
        <v>63</v>
      </c>
      <c r="E10" s="46">
        <v>1.25</v>
      </c>
      <c r="F10" s="45"/>
      <c r="G10" s="47"/>
      <c r="H10" s="48"/>
    </row>
    <row r="11" spans="1:8" ht="39">
      <c r="A11" s="43">
        <v>3</v>
      </c>
      <c r="B11" s="44" t="s">
        <v>99</v>
      </c>
      <c r="C11" s="50" t="s">
        <v>100</v>
      </c>
      <c r="D11" s="45" t="s">
        <v>63</v>
      </c>
      <c r="E11" s="46">
        <v>19.5</v>
      </c>
      <c r="F11" s="45"/>
      <c r="G11" s="47"/>
      <c r="H11" s="48"/>
    </row>
    <row r="12" spans="1:8" ht="39">
      <c r="A12" s="43">
        <v>4</v>
      </c>
      <c r="B12" s="44" t="s">
        <v>111</v>
      </c>
      <c r="C12" s="50" t="s">
        <v>112</v>
      </c>
      <c r="D12" s="45" t="s">
        <v>98</v>
      </c>
      <c r="E12" s="46">
        <v>19.5</v>
      </c>
      <c r="F12" s="45"/>
      <c r="G12" s="47"/>
      <c r="H12" s="48"/>
    </row>
    <row r="13" spans="1:8" ht="52.5">
      <c r="A13" s="43">
        <v>5</v>
      </c>
      <c r="B13" s="44" t="s">
        <v>101</v>
      </c>
      <c r="C13" s="50" t="s">
        <v>102</v>
      </c>
      <c r="D13" s="45" t="s">
        <v>56</v>
      </c>
      <c r="E13" s="46">
        <v>23.75</v>
      </c>
      <c r="F13" s="45"/>
      <c r="G13" s="47"/>
      <c r="H13" s="48"/>
    </row>
    <row r="14" spans="1:8" ht="78.75">
      <c r="A14" s="43">
        <v>6</v>
      </c>
      <c r="B14" s="44" t="s">
        <v>127</v>
      </c>
      <c r="C14" s="50" t="s">
        <v>128</v>
      </c>
      <c r="D14" s="45" t="s">
        <v>73</v>
      </c>
      <c r="E14" s="46">
        <v>260</v>
      </c>
      <c r="F14" s="45"/>
      <c r="G14" s="47"/>
      <c r="H14" s="48"/>
    </row>
    <row r="15" spans="1:8" ht="52.5">
      <c r="A15" s="43">
        <v>7</v>
      </c>
      <c r="B15" s="44" t="s">
        <v>129</v>
      </c>
      <c r="C15" s="50" t="s">
        <v>130</v>
      </c>
      <c r="D15" s="45" t="s">
        <v>56</v>
      </c>
      <c r="E15" s="46">
        <v>16.5</v>
      </c>
      <c r="F15" s="45"/>
      <c r="G15" s="47"/>
      <c r="H15" s="48"/>
    </row>
    <row r="16" spans="1:8" ht="39.75" thickBot="1">
      <c r="A16" s="43">
        <v>8</v>
      </c>
      <c r="B16" s="44" t="s">
        <v>131</v>
      </c>
      <c r="C16" s="50" t="s">
        <v>132</v>
      </c>
      <c r="D16" s="45" t="s">
        <v>56</v>
      </c>
      <c r="E16" s="46">
        <v>260</v>
      </c>
      <c r="F16" s="45"/>
      <c r="G16" s="47"/>
      <c r="H16" s="48"/>
    </row>
    <row r="17" spans="1:8" ht="18" thickBot="1">
      <c r="A17" s="57"/>
      <c r="B17" s="129" t="s">
        <v>76</v>
      </c>
      <c r="C17" s="129"/>
      <c r="D17" s="129"/>
      <c r="E17" s="129"/>
      <c r="F17" s="129"/>
      <c r="G17" s="129"/>
      <c r="H17" s="58"/>
    </row>
  </sheetData>
  <sheetProtection/>
  <mergeCells count="14">
    <mergeCell ref="A4:H4"/>
    <mergeCell ref="G6:G8"/>
    <mergeCell ref="A1:H1"/>
    <mergeCell ref="A2:H2"/>
    <mergeCell ref="A3:H3"/>
    <mergeCell ref="B17:G17"/>
    <mergeCell ref="A5:H5"/>
    <mergeCell ref="A6:A8"/>
    <mergeCell ref="B6:B8"/>
    <mergeCell ref="D6:D8"/>
    <mergeCell ref="E6:E8"/>
    <mergeCell ref="F6:F8"/>
    <mergeCell ref="H6:H8"/>
    <mergeCell ref="C6:C8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BreakPreview" zoomScale="110" zoomScaleNormal="110" zoomScaleSheetLayoutView="110" zoomScalePageLayoutView="0" workbookViewId="0" topLeftCell="A19">
      <selection activeCell="B29" sqref="A1:IV16384"/>
    </sheetView>
  </sheetViews>
  <sheetFormatPr defaultColWidth="11.7109375" defaultRowHeight="15"/>
  <cols>
    <col min="1" max="1" width="18.421875" style="2" customWidth="1"/>
    <col min="2" max="2" width="56.140625" style="144" customWidth="1"/>
    <col min="3" max="3" width="21.57421875" style="2" customWidth="1"/>
    <col min="4" max="4" width="5.8515625" style="2" customWidth="1"/>
    <col min="5" max="253" width="8.8515625" style="2" customWidth="1"/>
    <col min="254" max="16384" width="11.7109375" style="2" customWidth="1"/>
  </cols>
  <sheetData>
    <row r="1" spans="1:3" ht="44.25" customHeight="1" thickTop="1">
      <c r="A1" s="94" t="s">
        <v>1</v>
      </c>
      <c r="B1" s="95"/>
      <c r="C1" s="96"/>
    </row>
    <row r="2" spans="1:3" ht="18" customHeight="1">
      <c r="A2" s="97" t="s">
        <v>2</v>
      </c>
      <c r="B2" s="98"/>
      <c r="C2" s="99"/>
    </row>
    <row r="3" spans="1:3" ht="18.75" customHeight="1">
      <c r="A3" s="100" t="s">
        <v>3</v>
      </c>
      <c r="B3" s="101"/>
      <c r="C3" s="102"/>
    </row>
    <row r="4" spans="1:3" ht="18">
      <c r="A4" s="103" t="s">
        <v>4</v>
      </c>
      <c r="B4" s="104"/>
      <c r="C4" s="105"/>
    </row>
    <row r="5" spans="1:3" ht="12.75">
      <c r="A5" s="106" t="s">
        <v>5</v>
      </c>
      <c r="B5" s="140" t="s">
        <v>6</v>
      </c>
      <c r="C5" s="71" t="s">
        <v>7</v>
      </c>
    </row>
    <row r="6" spans="1:3" ht="12.75">
      <c r="A6" s="106"/>
      <c r="B6" s="140"/>
      <c r="C6" s="71" t="s">
        <v>152</v>
      </c>
    </row>
    <row r="7" spans="1:3" ht="33.75" customHeight="1">
      <c r="A7" s="83" t="s">
        <v>124</v>
      </c>
      <c r="B7" s="147" t="s">
        <v>160</v>
      </c>
      <c r="C7" s="84"/>
    </row>
    <row r="8" spans="1:3" ht="30.75" customHeight="1">
      <c r="A8" s="110" t="s">
        <v>15</v>
      </c>
      <c r="B8" s="111"/>
      <c r="C8" s="112"/>
    </row>
    <row r="9" spans="1:3" ht="54.75" customHeight="1">
      <c r="A9" s="85" t="s">
        <v>0</v>
      </c>
      <c r="B9" s="141" t="s">
        <v>10</v>
      </c>
      <c r="C9" s="86"/>
    </row>
    <row r="10" spans="1:3" ht="18.75" customHeight="1">
      <c r="A10" s="83" t="s">
        <v>28</v>
      </c>
      <c r="B10" s="108" t="s">
        <v>17</v>
      </c>
      <c r="C10" s="109"/>
    </row>
    <row r="11" spans="1:3" ht="18.75" customHeight="1">
      <c r="A11" s="87" t="s">
        <v>120</v>
      </c>
      <c r="B11" s="147" t="s">
        <v>45</v>
      </c>
      <c r="C11" s="84"/>
    </row>
    <row r="12" spans="1:3" ht="18.75" customHeight="1">
      <c r="A12" s="87" t="s">
        <v>121</v>
      </c>
      <c r="B12" s="147" t="s">
        <v>94</v>
      </c>
      <c r="C12" s="84"/>
    </row>
    <row r="13" spans="1:3" ht="18.75" customHeight="1">
      <c r="A13" s="87" t="s">
        <v>122</v>
      </c>
      <c r="B13" s="147" t="s">
        <v>109</v>
      </c>
      <c r="C13" s="84"/>
    </row>
    <row r="14" spans="1:3" ht="18.75" customHeight="1">
      <c r="A14" s="87" t="s">
        <v>123</v>
      </c>
      <c r="B14" s="147" t="s">
        <v>118</v>
      </c>
      <c r="C14" s="84"/>
    </row>
    <row r="15" spans="1:3" ht="18.75" customHeight="1">
      <c r="A15" s="83" t="s">
        <v>29</v>
      </c>
      <c r="B15" s="142" t="s">
        <v>18</v>
      </c>
      <c r="C15" s="84"/>
    </row>
    <row r="16" spans="1:3" ht="18.75" customHeight="1">
      <c r="A16" s="83" t="s">
        <v>30</v>
      </c>
      <c r="B16" s="142" t="s">
        <v>19</v>
      </c>
      <c r="C16" s="84"/>
    </row>
    <row r="17" spans="1:3" ht="18.75" customHeight="1">
      <c r="A17" s="83" t="s">
        <v>31</v>
      </c>
      <c r="B17" s="142" t="s">
        <v>20</v>
      </c>
      <c r="C17" s="84"/>
    </row>
    <row r="18" spans="1:3" ht="18.75" customHeight="1">
      <c r="A18" s="83" t="s">
        <v>32</v>
      </c>
      <c r="B18" s="142" t="s">
        <v>21</v>
      </c>
      <c r="C18" s="84"/>
    </row>
    <row r="19" spans="1:3" ht="18.75" customHeight="1">
      <c r="A19" s="83" t="s">
        <v>33</v>
      </c>
      <c r="B19" s="142" t="s">
        <v>22</v>
      </c>
      <c r="C19" s="84"/>
    </row>
    <row r="20" spans="1:3" ht="18.75" customHeight="1">
      <c r="A20" s="83" t="s">
        <v>34</v>
      </c>
      <c r="B20" s="142" t="s">
        <v>23</v>
      </c>
      <c r="C20" s="84"/>
    </row>
    <row r="21" spans="1:3" ht="42" customHeight="1">
      <c r="A21" s="85" t="s">
        <v>11</v>
      </c>
      <c r="B21" s="145" t="s">
        <v>12</v>
      </c>
      <c r="C21" s="146"/>
    </row>
    <row r="22" spans="1:3" ht="22.5" customHeight="1">
      <c r="A22" s="83" t="s">
        <v>35</v>
      </c>
      <c r="B22" s="143" t="s">
        <v>24</v>
      </c>
      <c r="C22" s="84"/>
    </row>
    <row r="23" spans="1:3" ht="22.5" customHeight="1">
      <c r="A23" s="83" t="s">
        <v>36</v>
      </c>
      <c r="B23" s="142" t="s">
        <v>25</v>
      </c>
      <c r="C23" s="84"/>
    </row>
    <row r="24" spans="1:3" ht="22.5" customHeight="1">
      <c r="A24" s="83" t="s">
        <v>37</v>
      </c>
      <c r="B24" s="142" t="s">
        <v>26</v>
      </c>
      <c r="C24" s="84"/>
    </row>
    <row r="25" spans="1:3" ht="22.5" customHeight="1">
      <c r="A25" s="83" t="s">
        <v>38</v>
      </c>
      <c r="B25" s="142" t="s">
        <v>27</v>
      </c>
      <c r="C25" s="84"/>
    </row>
    <row r="26" spans="1:3" ht="25.5" customHeight="1" thickBot="1">
      <c r="A26" s="113" t="s">
        <v>162</v>
      </c>
      <c r="B26" s="114"/>
      <c r="C26" s="88"/>
    </row>
    <row r="27" ht="13.5" thickTop="1"/>
  </sheetData>
  <sheetProtection/>
  <mergeCells count="10">
    <mergeCell ref="B5:B6"/>
    <mergeCell ref="B21:C21"/>
    <mergeCell ref="B10:C10"/>
    <mergeCell ref="A26:B26"/>
    <mergeCell ref="A8:C8"/>
    <mergeCell ref="A1:C1"/>
    <mergeCell ref="A2:C2"/>
    <mergeCell ref="A3:C3"/>
    <mergeCell ref="A4:C4"/>
    <mergeCell ref="A5:A6"/>
  </mergeCells>
  <printOptions horizontalCentered="1"/>
  <pageMargins left="0.75" right="0.4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B29" sqref="A1:IV16384"/>
    </sheetView>
  </sheetViews>
  <sheetFormatPr defaultColWidth="9.140625" defaultRowHeight="15"/>
  <cols>
    <col min="1" max="1" width="6.7109375" style="11" customWidth="1"/>
    <col min="2" max="2" width="29.140625" style="11" customWidth="1"/>
    <col min="3" max="3" width="15.7109375" style="11" customWidth="1"/>
    <col min="4" max="5" width="15.28125" style="11" customWidth="1"/>
    <col min="6" max="6" width="30.8515625" style="11" customWidth="1"/>
    <col min="7" max="7" width="19.00390625" style="11" customWidth="1"/>
    <col min="8" max="16384" width="9.140625" style="11" customWidth="1"/>
  </cols>
  <sheetData>
    <row r="1" spans="1:7" ht="33.75" customHeight="1">
      <c r="A1" s="118" t="s">
        <v>41</v>
      </c>
      <c r="B1" s="118"/>
      <c r="C1" s="118"/>
      <c r="D1" s="118"/>
      <c r="E1" s="118"/>
      <c r="F1" s="118"/>
      <c r="G1" s="118"/>
    </row>
    <row r="2" spans="1:7" ht="12" customHeight="1">
      <c r="A2" s="119"/>
      <c r="B2" s="119"/>
      <c r="C2" s="119"/>
      <c r="D2" s="119"/>
      <c r="E2" s="119"/>
      <c r="F2" s="119"/>
      <c r="G2" s="119"/>
    </row>
    <row r="3" spans="1:7" ht="21" customHeight="1">
      <c r="A3" s="119" t="s">
        <v>77</v>
      </c>
      <c r="B3" s="119"/>
      <c r="C3" s="119"/>
      <c r="D3" s="119"/>
      <c r="E3" s="119"/>
      <c r="F3" s="119"/>
      <c r="G3" s="119"/>
    </row>
    <row r="4" spans="1:7" ht="21" customHeight="1">
      <c r="A4" s="119" t="s">
        <v>125</v>
      </c>
      <c r="B4" s="119"/>
      <c r="C4" s="119"/>
      <c r="D4" s="119"/>
      <c r="E4" s="119"/>
      <c r="F4" s="119"/>
      <c r="G4" s="119"/>
    </row>
    <row r="5" spans="1:7" ht="15.75" customHeight="1">
      <c r="A5" s="119"/>
      <c r="B5" s="119"/>
      <c r="C5" s="119"/>
      <c r="D5" s="119"/>
      <c r="E5" s="119"/>
      <c r="F5" s="119"/>
      <c r="G5" s="119"/>
    </row>
    <row r="6" spans="1:7" ht="42" customHeight="1">
      <c r="A6" s="12" t="s">
        <v>48</v>
      </c>
      <c r="B6" s="12" t="s">
        <v>49</v>
      </c>
      <c r="C6" s="13" t="s">
        <v>51</v>
      </c>
      <c r="D6" s="12" t="s">
        <v>78</v>
      </c>
      <c r="E6" s="66" t="s">
        <v>155</v>
      </c>
      <c r="F6" s="66" t="s">
        <v>156</v>
      </c>
      <c r="G6" s="66" t="s">
        <v>53</v>
      </c>
    </row>
    <row r="7" spans="1:7" s="20" customFormat="1" ht="26.25">
      <c r="A7" s="14">
        <v>1</v>
      </c>
      <c r="B7" s="15" t="s">
        <v>79</v>
      </c>
      <c r="C7" s="16" t="s">
        <v>80</v>
      </c>
      <c r="D7" s="17">
        <v>1</v>
      </c>
      <c r="E7" s="18"/>
      <c r="F7" s="18"/>
      <c r="G7" s="17"/>
    </row>
    <row r="8" spans="1:7" s="20" customFormat="1" ht="26.25">
      <c r="A8" s="14">
        <v>2</v>
      </c>
      <c r="B8" s="15" t="s">
        <v>81</v>
      </c>
      <c r="C8" s="16" t="s">
        <v>80</v>
      </c>
      <c r="D8" s="17">
        <v>1</v>
      </c>
      <c r="E8" s="18"/>
      <c r="F8" s="18"/>
      <c r="G8" s="17"/>
    </row>
    <row r="9" spans="1:7" s="20" customFormat="1" ht="39">
      <c r="A9" s="14">
        <f aca="true" t="shared" si="0" ref="A9:A16">A8+1</f>
        <v>3</v>
      </c>
      <c r="B9" s="15" t="s">
        <v>82</v>
      </c>
      <c r="C9" s="16" t="s">
        <v>80</v>
      </c>
      <c r="D9" s="21">
        <v>1</v>
      </c>
      <c r="E9" s="16"/>
      <c r="F9" s="16"/>
      <c r="G9" s="17"/>
    </row>
    <row r="10" spans="1:7" s="20" customFormat="1" ht="52.5">
      <c r="A10" s="14">
        <f t="shared" si="0"/>
        <v>4</v>
      </c>
      <c r="B10" s="15" t="s">
        <v>83</v>
      </c>
      <c r="C10" s="16" t="s">
        <v>80</v>
      </c>
      <c r="D10" s="21">
        <v>1</v>
      </c>
      <c r="E10" s="22"/>
      <c r="F10" s="22"/>
      <c r="G10" s="17"/>
    </row>
    <row r="11" spans="1:7" s="20" customFormat="1" ht="144.75">
      <c r="A11" s="14">
        <f t="shared" si="0"/>
        <v>5</v>
      </c>
      <c r="B11" s="19" t="s">
        <v>84</v>
      </c>
      <c r="C11" s="23" t="s">
        <v>85</v>
      </c>
      <c r="D11" s="24">
        <v>1</v>
      </c>
      <c r="E11" s="22"/>
      <c r="F11" s="22"/>
      <c r="G11" s="17"/>
    </row>
    <row r="12" spans="1:7" s="29" customFormat="1" ht="39">
      <c r="A12" s="25">
        <f t="shared" si="0"/>
        <v>6</v>
      </c>
      <c r="B12" s="26" t="s">
        <v>86</v>
      </c>
      <c r="C12" s="27" t="s">
        <v>87</v>
      </c>
      <c r="D12" s="28">
        <v>1</v>
      </c>
      <c r="E12" s="28" t="s">
        <v>157</v>
      </c>
      <c r="F12" s="28" t="s">
        <v>157</v>
      </c>
      <c r="G12" s="67">
        <v>3000000</v>
      </c>
    </row>
    <row r="13" spans="1:7" s="29" customFormat="1" ht="78.75">
      <c r="A13" s="25">
        <f t="shared" si="0"/>
        <v>7</v>
      </c>
      <c r="B13" s="26" t="s">
        <v>88</v>
      </c>
      <c r="C13" s="27" t="s">
        <v>87</v>
      </c>
      <c r="D13" s="28">
        <v>1</v>
      </c>
      <c r="E13" s="28" t="s">
        <v>157</v>
      </c>
      <c r="F13" s="28" t="s">
        <v>157</v>
      </c>
      <c r="G13" s="68">
        <v>52600320.160000004</v>
      </c>
    </row>
    <row r="14" spans="1:7" s="29" customFormat="1" ht="52.5">
      <c r="A14" s="25">
        <f t="shared" si="0"/>
        <v>8</v>
      </c>
      <c r="B14" s="26" t="s">
        <v>14</v>
      </c>
      <c r="C14" s="27" t="s">
        <v>87</v>
      </c>
      <c r="D14" s="28">
        <v>1</v>
      </c>
      <c r="E14" s="28" t="s">
        <v>157</v>
      </c>
      <c r="F14" s="28" t="s">
        <v>157</v>
      </c>
      <c r="G14" s="68">
        <f>3.982*1000000</f>
        <v>3982000</v>
      </c>
    </row>
    <row r="15" spans="1:7" s="29" customFormat="1" ht="52.5">
      <c r="A15" s="25">
        <f t="shared" si="0"/>
        <v>9</v>
      </c>
      <c r="B15" s="26" t="s">
        <v>89</v>
      </c>
      <c r="C15" s="27" t="s">
        <v>90</v>
      </c>
      <c r="D15" s="28">
        <v>12</v>
      </c>
      <c r="E15" s="28"/>
      <c r="F15" s="28"/>
      <c r="G15" s="28"/>
    </row>
    <row r="16" spans="1:7" s="20" customFormat="1" ht="52.5">
      <c r="A16" s="25">
        <f t="shared" si="0"/>
        <v>10</v>
      </c>
      <c r="B16" s="15" t="s">
        <v>91</v>
      </c>
      <c r="C16" s="23" t="s">
        <v>80</v>
      </c>
      <c r="D16" s="28">
        <v>1</v>
      </c>
      <c r="E16" s="28"/>
      <c r="F16" s="28"/>
      <c r="G16" s="28"/>
    </row>
    <row r="17" spans="1:7" s="31" customFormat="1" ht="56.25" customHeight="1">
      <c r="A17" s="115" t="s">
        <v>158</v>
      </c>
      <c r="B17" s="116"/>
      <c r="C17" s="116"/>
      <c r="D17" s="116"/>
      <c r="E17" s="116"/>
      <c r="F17" s="117"/>
      <c r="G17" s="30"/>
    </row>
    <row r="18" spans="1:7" s="31" customFormat="1" ht="56.25" customHeight="1">
      <c r="A18" s="115" t="s">
        <v>159</v>
      </c>
      <c r="B18" s="116"/>
      <c r="C18" s="116"/>
      <c r="D18" s="116"/>
      <c r="E18" s="116"/>
      <c r="F18" s="117"/>
      <c r="G18" s="30"/>
    </row>
    <row r="21" ht="13.5">
      <c r="G21" s="32"/>
    </row>
  </sheetData>
  <sheetProtection/>
  <mergeCells count="7">
    <mergeCell ref="A18:F18"/>
    <mergeCell ref="A1:G1"/>
    <mergeCell ref="A2:G2"/>
    <mergeCell ref="A3:G3"/>
    <mergeCell ref="A4:G4"/>
    <mergeCell ref="A5:G5"/>
    <mergeCell ref="A17:F17"/>
  </mergeCells>
  <printOptions/>
  <pageMargins left="0.7" right="0.7" top="0.75" bottom="0.75" header="0.3" footer="0.3"/>
  <pageSetup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="60" zoomScaleNormal="85" zoomScalePageLayoutView="0" workbookViewId="0" topLeftCell="A1">
      <selection activeCell="B29" sqref="A1:IV16384"/>
    </sheetView>
  </sheetViews>
  <sheetFormatPr defaultColWidth="9.140625" defaultRowHeight="15"/>
  <cols>
    <col min="1" max="1" width="5.8515625" style="31" customWidth="1"/>
    <col min="2" max="2" width="39.28125" style="31" customWidth="1"/>
    <col min="3" max="3" width="12.7109375" style="31" customWidth="1"/>
    <col min="4" max="4" width="10.57421875" style="31" customWidth="1"/>
    <col min="5" max="5" width="15.140625" style="31" customWidth="1"/>
    <col min="6" max="6" width="15.00390625" style="31" customWidth="1"/>
    <col min="7" max="7" width="35.28125" style="31" customWidth="1"/>
    <col min="8" max="8" width="22.57421875" style="31" customWidth="1"/>
    <col min="9" max="9" width="4.00390625" style="31" customWidth="1"/>
    <col min="10" max="10" width="18.421875" style="31" customWidth="1"/>
    <col min="11" max="11" width="17.7109375" style="31" customWidth="1"/>
    <col min="12" max="12" width="4.140625" style="31" customWidth="1"/>
    <col min="13" max="16384" width="9.140625" style="31" customWidth="1"/>
  </cols>
  <sheetData>
    <row r="1" spans="1:13" ht="35.25" customHeight="1">
      <c r="A1" s="130" t="s">
        <v>41</v>
      </c>
      <c r="B1" s="130"/>
      <c r="C1" s="130"/>
      <c r="D1" s="130"/>
      <c r="E1" s="130"/>
      <c r="F1" s="130"/>
      <c r="G1" s="130"/>
      <c r="H1" s="130"/>
      <c r="J1" s="36" t="s">
        <v>42</v>
      </c>
      <c r="K1" s="35"/>
      <c r="L1" s="33" t="s">
        <v>43</v>
      </c>
      <c r="M1" s="35"/>
    </row>
    <row r="2" spans="1:13" ht="18">
      <c r="A2" s="131" t="str">
        <f>'[1]MS-Balambat'!A2:H2</f>
        <v>Priority - 1 Works</v>
      </c>
      <c r="B2" s="131"/>
      <c r="C2" s="131"/>
      <c r="D2" s="131"/>
      <c r="E2" s="131"/>
      <c r="F2" s="131"/>
      <c r="G2" s="131"/>
      <c r="H2" s="131"/>
      <c r="J2" s="36" t="s">
        <v>44</v>
      </c>
      <c r="K2" s="35"/>
      <c r="L2" s="37" t="s">
        <v>45</v>
      </c>
      <c r="M2" s="35"/>
    </row>
    <row r="3" spans="1:16" ht="13.5">
      <c r="A3" s="132" t="s">
        <v>46</v>
      </c>
      <c r="B3" s="132"/>
      <c r="C3" s="132"/>
      <c r="D3" s="132"/>
      <c r="E3" s="132"/>
      <c r="F3" s="132"/>
      <c r="G3" s="132"/>
      <c r="H3" s="132"/>
      <c r="J3" s="36" t="s">
        <v>47</v>
      </c>
      <c r="K3" s="38"/>
      <c r="L3" s="39"/>
      <c r="M3" s="38"/>
      <c r="O3" s="40"/>
      <c r="P3" s="41"/>
    </row>
    <row r="4" spans="1:16" ht="38.25" customHeight="1">
      <c r="A4" s="130" t="str">
        <f>'[1]MS-Balambat'!A5:H5</f>
        <v>Scheme-1 - Rehabilitation of Balambat Irrigation Scheme &amp; Khall Payeen, Haji abad, Chargorai, Malak abad, Adai, Ranai, Manzary Tangy and Baron Civil Channels District Dir Lower. </v>
      </c>
      <c r="B4" s="130"/>
      <c r="C4" s="130"/>
      <c r="D4" s="130"/>
      <c r="E4" s="130"/>
      <c r="F4" s="130"/>
      <c r="G4" s="130"/>
      <c r="H4" s="130"/>
      <c r="J4" s="36"/>
      <c r="K4" s="38"/>
      <c r="L4" s="42"/>
      <c r="M4" s="38"/>
      <c r="O4" s="40"/>
      <c r="P4" s="41"/>
    </row>
    <row r="5" spans="1:16" ht="15.75" customHeight="1" thickBot="1">
      <c r="A5" s="133" t="str">
        <f>CONCATENATE("Bill No.",$L$1,": ",$L$2," ",$L$3)</f>
        <v>Bill No.1.1.1: Rehabilitation of Balambat Channel </v>
      </c>
      <c r="B5" s="133"/>
      <c r="C5" s="133"/>
      <c r="D5" s="133"/>
      <c r="E5" s="133"/>
      <c r="F5" s="133"/>
      <c r="G5" s="133"/>
      <c r="H5" s="133"/>
      <c r="J5" s="36"/>
      <c r="K5" s="35"/>
      <c r="L5" s="35"/>
      <c r="M5" s="35"/>
      <c r="N5" s="42"/>
      <c r="O5" s="40"/>
      <c r="P5" s="41"/>
    </row>
    <row r="6" spans="1:16" ht="13.5">
      <c r="A6" s="134" t="s">
        <v>48</v>
      </c>
      <c r="B6" s="120" t="s">
        <v>49</v>
      </c>
      <c r="C6" s="123" t="s">
        <v>50</v>
      </c>
      <c r="D6" s="137" t="s">
        <v>51</v>
      </c>
      <c r="E6" s="120" t="s">
        <v>52</v>
      </c>
      <c r="F6" s="123" t="s">
        <v>155</v>
      </c>
      <c r="G6" s="123" t="s">
        <v>156</v>
      </c>
      <c r="H6" s="126" t="s">
        <v>53</v>
      </c>
      <c r="J6" s="36"/>
      <c r="K6" s="35"/>
      <c r="L6" s="35"/>
      <c r="M6" s="35"/>
      <c r="N6" s="42"/>
      <c r="O6" s="40"/>
      <c r="P6" s="41"/>
    </row>
    <row r="7" spans="1:16" ht="13.5" customHeight="1">
      <c r="A7" s="135"/>
      <c r="B7" s="121"/>
      <c r="C7" s="124"/>
      <c r="D7" s="138"/>
      <c r="E7" s="121"/>
      <c r="F7" s="124"/>
      <c r="G7" s="124"/>
      <c r="H7" s="127"/>
      <c r="J7" s="36"/>
      <c r="K7" s="35"/>
      <c r="L7" s="35"/>
      <c r="M7" s="35"/>
      <c r="N7" s="42"/>
      <c r="O7" s="40"/>
      <c r="P7" s="41"/>
    </row>
    <row r="8" spans="1:16" ht="18" customHeight="1" thickBot="1">
      <c r="A8" s="136"/>
      <c r="B8" s="122"/>
      <c r="C8" s="125"/>
      <c r="D8" s="139"/>
      <c r="E8" s="122"/>
      <c r="F8" s="125"/>
      <c r="G8" s="125"/>
      <c r="H8" s="128"/>
      <c r="J8" s="36"/>
      <c r="K8" s="35"/>
      <c r="L8" s="35"/>
      <c r="M8" s="35"/>
      <c r="N8" s="42"/>
      <c r="O8" s="40"/>
      <c r="P8" s="41"/>
    </row>
    <row r="9" spans="1:18" ht="29.25" customHeight="1">
      <c r="A9" s="43">
        <v>1</v>
      </c>
      <c r="B9" s="44" t="s">
        <v>54</v>
      </c>
      <c r="C9" s="45" t="s">
        <v>55</v>
      </c>
      <c r="D9" s="45" t="s">
        <v>56</v>
      </c>
      <c r="E9" s="46">
        <v>12.96</v>
      </c>
      <c r="F9" s="45"/>
      <c r="G9" s="47"/>
      <c r="H9" s="48"/>
      <c r="J9" s="49"/>
      <c r="K9" s="41"/>
      <c r="L9" s="41"/>
      <c r="M9" s="41"/>
      <c r="N9" s="41"/>
      <c r="O9" s="40"/>
      <c r="P9" s="41"/>
      <c r="Q9" s="41"/>
      <c r="R9" s="41"/>
    </row>
    <row r="10" spans="1:18" ht="37.5" customHeight="1">
      <c r="A10" s="43">
        <f>A9+1</f>
        <v>2</v>
      </c>
      <c r="B10" s="44" t="s">
        <v>57</v>
      </c>
      <c r="C10" s="50" t="s">
        <v>58</v>
      </c>
      <c r="D10" s="45" t="s">
        <v>56</v>
      </c>
      <c r="E10" s="46">
        <v>2.21</v>
      </c>
      <c r="F10" s="45"/>
      <c r="G10" s="47"/>
      <c r="H10" s="48"/>
      <c r="I10" s="51"/>
      <c r="J10" s="49"/>
      <c r="K10" s="41"/>
      <c r="L10" s="41"/>
      <c r="M10" s="41"/>
      <c r="N10" s="41"/>
      <c r="O10" s="40"/>
      <c r="P10" s="41"/>
      <c r="Q10" s="41"/>
      <c r="R10" s="41"/>
    </row>
    <row r="11" spans="1:18" ht="26.25">
      <c r="A11" s="43">
        <f aca="true" t="shared" si="0" ref="A11:A16">A10+1</f>
        <v>3</v>
      </c>
      <c r="B11" s="44" t="s">
        <v>59</v>
      </c>
      <c r="C11" s="50" t="s">
        <v>60</v>
      </c>
      <c r="D11" s="45" t="s">
        <v>56</v>
      </c>
      <c r="E11" s="46">
        <v>4.43</v>
      </c>
      <c r="F11" s="45"/>
      <c r="G11" s="47"/>
      <c r="H11" s="48"/>
      <c r="I11" s="51"/>
      <c r="J11" s="49"/>
      <c r="K11" s="41"/>
      <c r="L11" s="41"/>
      <c r="M11" s="41"/>
      <c r="N11" s="41"/>
      <c r="O11" s="40"/>
      <c r="P11" s="41"/>
      <c r="Q11" s="41"/>
      <c r="R11" s="41"/>
    </row>
    <row r="12" spans="1:18" ht="39">
      <c r="A12" s="43">
        <f t="shared" si="0"/>
        <v>4</v>
      </c>
      <c r="B12" s="44" t="s">
        <v>61</v>
      </c>
      <c r="C12" s="50" t="s">
        <v>62</v>
      </c>
      <c r="D12" s="45" t="s">
        <v>63</v>
      </c>
      <c r="E12" s="46">
        <v>5.16</v>
      </c>
      <c r="F12" s="45"/>
      <c r="G12" s="47"/>
      <c r="H12" s="48"/>
      <c r="I12" s="51"/>
      <c r="J12" s="49"/>
      <c r="K12" s="41"/>
      <c r="L12" s="41"/>
      <c r="M12" s="41"/>
      <c r="N12" s="41"/>
      <c r="O12" s="40"/>
      <c r="P12" s="41"/>
      <c r="Q12" s="41"/>
      <c r="R12" s="41"/>
    </row>
    <row r="13" spans="1:14" ht="158.25">
      <c r="A13" s="43">
        <f>A12+1</f>
        <v>5</v>
      </c>
      <c r="B13" s="44" t="s">
        <v>64</v>
      </c>
      <c r="C13" s="50" t="s">
        <v>65</v>
      </c>
      <c r="D13" s="45" t="s">
        <v>56</v>
      </c>
      <c r="E13" s="46">
        <v>149.7</v>
      </c>
      <c r="F13" s="45"/>
      <c r="G13" s="47"/>
      <c r="H13" s="48"/>
      <c r="I13" s="52"/>
      <c r="J13" s="53"/>
      <c r="K13" s="41"/>
      <c r="L13" s="54"/>
      <c r="M13" s="55"/>
      <c r="N13" s="55"/>
    </row>
    <row r="14" spans="1:14" ht="39">
      <c r="A14" s="43">
        <f t="shared" si="0"/>
        <v>6</v>
      </c>
      <c r="B14" s="44" t="s">
        <v>66</v>
      </c>
      <c r="C14" s="50" t="s">
        <v>67</v>
      </c>
      <c r="D14" s="45" t="s">
        <v>68</v>
      </c>
      <c r="E14" s="46">
        <v>543.38</v>
      </c>
      <c r="F14" s="45"/>
      <c r="G14" s="47"/>
      <c r="H14" s="48"/>
      <c r="I14" s="52"/>
      <c r="J14" s="53"/>
      <c r="K14" s="41"/>
      <c r="L14" s="54"/>
      <c r="M14" s="55"/>
      <c r="N14" s="55"/>
    </row>
    <row r="15" spans="1:14" ht="39">
      <c r="A15" s="43">
        <f>A14+1</f>
        <v>7</v>
      </c>
      <c r="B15" s="44" t="s">
        <v>69</v>
      </c>
      <c r="C15" s="50" t="s">
        <v>70</v>
      </c>
      <c r="D15" s="45" t="s">
        <v>56</v>
      </c>
      <c r="E15" s="46">
        <v>2520</v>
      </c>
      <c r="F15" s="45"/>
      <c r="G15" s="47"/>
      <c r="H15" s="48"/>
      <c r="I15" s="52"/>
      <c r="J15" s="53"/>
      <c r="K15" s="41"/>
      <c r="L15" s="54"/>
      <c r="M15" s="55"/>
      <c r="N15" s="55"/>
    </row>
    <row r="16" spans="1:14" ht="26.25">
      <c r="A16" s="43">
        <f t="shared" si="0"/>
        <v>8</v>
      </c>
      <c r="B16" s="44" t="s">
        <v>71</v>
      </c>
      <c r="C16" s="50" t="s">
        <v>72</v>
      </c>
      <c r="D16" s="45" t="s">
        <v>73</v>
      </c>
      <c r="E16" s="46">
        <v>3948</v>
      </c>
      <c r="F16" s="45"/>
      <c r="G16" s="47"/>
      <c r="H16" s="48"/>
      <c r="I16" s="52"/>
      <c r="J16" s="53"/>
      <c r="K16" s="41"/>
      <c r="L16" s="54"/>
      <c r="M16" s="55"/>
      <c r="N16" s="55"/>
    </row>
    <row r="17" spans="1:14" ht="78.75" customHeight="1" thickBot="1">
      <c r="A17" s="43">
        <f>A16+1</f>
        <v>9</v>
      </c>
      <c r="B17" s="44" t="s">
        <v>74</v>
      </c>
      <c r="C17" s="50"/>
      <c r="D17" s="45" t="s">
        <v>75</v>
      </c>
      <c r="E17" s="56">
        <v>196</v>
      </c>
      <c r="F17" s="45"/>
      <c r="G17" s="47"/>
      <c r="H17" s="48"/>
      <c r="I17" s="52"/>
      <c r="J17" s="53"/>
      <c r="K17" s="41"/>
      <c r="L17" s="54"/>
      <c r="M17" s="55"/>
      <c r="N17" s="55"/>
    </row>
    <row r="18" spans="1:11" ht="27" customHeight="1" thickBot="1">
      <c r="A18" s="57"/>
      <c r="B18" s="129" t="s">
        <v>76</v>
      </c>
      <c r="C18" s="129"/>
      <c r="D18" s="129"/>
      <c r="E18" s="129"/>
      <c r="F18" s="129"/>
      <c r="G18" s="129"/>
      <c r="H18" s="58"/>
      <c r="J18" s="59"/>
      <c r="K18" s="59"/>
    </row>
    <row r="24" ht="13.5">
      <c r="P24" s="31">
        <f>25*1.6</f>
        <v>40</v>
      </c>
    </row>
    <row r="31" spans="1:21" s="20" customFormat="1" ht="13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 s="20" customFormat="1" ht="13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s="20" customFormat="1" ht="13.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s="20" customFormat="1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s="20" customFormat="1" ht="13.5">
      <c r="A35" s="31"/>
      <c r="B35" s="31"/>
      <c r="C35" s="31"/>
      <c r="D35" s="31"/>
      <c r="E35" s="31"/>
      <c r="F35" s="31"/>
      <c r="G35" s="31"/>
      <c r="H35" s="60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s="20" customFormat="1" ht="13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s="20" customFormat="1" ht="13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s="20" customFormat="1" ht="13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s="20" customFormat="1" ht="13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 s="20" customFormat="1" ht="13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s="20" customFormat="1" ht="13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20" customFormat="1" ht="13.5">
      <c r="A42" s="31"/>
      <c r="B42" s="31"/>
      <c r="C42" s="31"/>
      <c r="D42" s="31"/>
      <c r="E42" s="31"/>
      <c r="F42" s="31"/>
      <c r="G42" s="6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</sheetData>
  <sheetProtection/>
  <mergeCells count="14">
    <mergeCell ref="A6:A8"/>
    <mergeCell ref="B6:B8"/>
    <mergeCell ref="C6:C8"/>
    <mergeCell ref="D6:D8"/>
    <mergeCell ref="E6:E8"/>
    <mergeCell ref="G6:G8"/>
    <mergeCell ref="F6:F8"/>
    <mergeCell ref="H6:H8"/>
    <mergeCell ref="B18:G18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tabSelected="1" view="pageBreakPreview" zoomScale="60" zoomScalePageLayoutView="0" workbookViewId="0" topLeftCell="A13">
      <selection activeCell="B29" sqref="A1:IV16384"/>
    </sheetView>
  </sheetViews>
  <sheetFormatPr defaultColWidth="9.140625" defaultRowHeight="15"/>
  <cols>
    <col min="1" max="1" width="5.8515625" style="31" customWidth="1"/>
    <col min="2" max="2" width="39.28125" style="31" customWidth="1"/>
    <col min="3" max="3" width="12.7109375" style="31" customWidth="1"/>
    <col min="4" max="4" width="10.57421875" style="31" customWidth="1"/>
    <col min="5" max="5" width="15.140625" style="31" customWidth="1"/>
    <col min="6" max="6" width="15.00390625" style="31" customWidth="1"/>
    <col min="7" max="7" width="35.28125" style="31" customWidth="1"/>
    <col min="8" max="8" width="16.00390625" style="31" customWidth="1"/>
    <col min="9" max="9" width="4.00390625" style="31" customWidth="1"/>
    <col min="10" max="10" width="18.421875" style="31" customWidth="1"/>
    <col min="11" max="11" width="17.7109375" style="31" customWidth="1"/>
    <col min="12" max="12" width="4.140625" style="31" customWidth="1"/>
    <col min="13" max="16384" width="9.140625" style="31" customWidth="1"/>
  </cols>
  <sheetData>
    <row r="1" spans="1:13" ht="35.25" customHeight="1">
      <c r="A1" s="130" t="s">
        <v>41</v>
      </c>
      <c r="B1" s="130"/>
      <c r="C1" s="130"/>
      <c r="D1" s="130"/>
      <c r="E1" s="130"/>
      <c r="F1" s="130"/>
      <c r="G1" s="130"/>
      <c r="H1" s="130"/>
      <c r="J1" s="36" t="s">
        <v>42</v>
      </c>
      <c r="K1" s="35"/>
      <c r="L1" s="33" t="s">
        <v>92</v>
      </c>
      <c r="M1" s="35"/>
    </row>
    <row r="2" spans="1:13" ht="18">
      <c r="A2" s="131" t="s">
        <v>93</v>
      </c>
      <c r="B2" s="131"/>
      <c r="C2" s="131"/>
      <c r="D2" s="131"/>
      <c r="E2" s="131"/>
      <c r="F2" s="131"/>
      <c r="G2" s="131"/>
      <c r="H2" s="131"/>
      <c r="J2" s="36" t="s">
        <v>44</v>
      </c>
      <c r="K2" s="35"/>
      <c r="L2" s="37" t="s">
        <v>94</v>
      </c>
      <c r="M2" s="35"/>
    </row>
    <row r="3" spans="1:16" ht="13.5">
      <c r="A3" s="132" t="s">
        <v>46</v>
      </c>
      <c r="B3" s="132"/>
      <c r="C3" s="132"/>
      <c r="D3" s="132"/>
      <c r="E3" s="132"/>
      <c r="F3" s="132"/>
      <c r="G3" s="132"/>
      <c r="H3" s="132"/>
      <c r="J3" s="36" t="s">
        <v>47</v>
      </c>
      <c r="K3" s="38"/>
      <c r="L3" s="39"/>
      <c r="M3" s="38"/>
      <c r="O3" s="40"/>
      <c r="P3" s="41"/>
    </row>
    <row r="4" spans="1:16" ht="38.25" customHeight="1">
      <c r="A4" s="130" t="s">
        <v>95</v>
      </c>
      <c r="B4" s="130"/>
      <c r="C4" s="130"/>
      <c r="D4" s="130"/>
      <c r="E4" s="130"/>
      <c r="F4" s="130"/>
      <c r="G4" s="130"/>
      <c r="H4" s="130"/>
      <c r="J4" s="36"/>
      <c r="K4" s="38"/>
      <c r="L4" s="42"/>
      <c r="M4" s="38"/>
      <c r="O4" s="40"/>
      <c r="P4" s="41"/>
    </row>
    <row r="5" spans="1:16" ht="15.75" customHeight="1" thickBot="1">
      <c r="A5" s="133" t="str">
        <f>CONCATENATE("Bill No.",$L$1,": ",$L$2," ",$L$3)</f>
        <v>Bill No.1.1.2: Rehabilitation of Diversion Weir </v>
      </c>
      <c r="B5" s="133"/>
      <c r="C5" s="133"/>
      <c r="D5" s="133"/>
      <c r="E5" s="133"/>
      <c r="F5" s="133"/>
      <c r="G5" s="133"/>
      <c r="H5" s="133"/>
      <c r="J5" s="36"/>
      <c r="K5" s="35"/>
      <c r="L5" s="35"/>
      <c r="M5" s="35"/>
      <c r="N5" s="42"/>
      <c r="O5" s="40"/>
      <c r="P5" s="41"/>
    </row>
    <row r="6" spans="1:16" ht="13.5">
      <c r="A6" s="134" t="s">
        <v>48</v>
      </c>
      <c r="B6" s="120" t="s">
        <v>49</v>
      </c>
      <c r="C6" s="123" t="s">
        <v>50</v>
      </c>
      <c r="D6" s="137" t="s">
        <v>51</v>
      </c>
      <c r="E6" s="120" t="s">
        <v>52</v>
      </c>
      <c r="F6" s="123" t="s">
        <v>155</v>
      </c>
      <c r="G6" s="123" t="s">
        <v>156</v>
      </c>
      <c r="H6" s="126" t="s">
        <v>53</v>
      </c>
      <c r="J6" s="36"/>
      <c r="K6" s="35"/>
      <c r="L6" s="35"/>
      <c r="M6" s="35"/>
      <c r="N6" s="42"/>
      <c r="O6" s="40"/>
      <c r="P6" s="41"/>
    </row>
    <row r="7" spans="1:16" ht="13.5" customHeight="1">
      <c r="A7" s="135"/>
      <c r="B7" s="121"/>
      <c r="C7" s="124"/>
      <c r="D7" s="138"/>
      <c r="E7" s="121"/>
      <c r="F7" s="124"/>
      <c r="G7" s="124"/>
      <c r="H7" s="127"/>
      <c r="J7" s="36"/>
      <c r="K7" s="35"/>
      <c r="L7" s="35"/>
      <c r="M7" s="35"/>
      <c r="N7" s="42"/>
      <c r="O7" s="40"/>
      <c r="P7" s="41"/>
    </row>
    <row r="8" spans="1:16" ht="18" customHeight="1" thickBot="1">
      <c r="A8" s="136"/>
      <c r="B8" s="122"/>
      <c r="C8" s="125"/>
      <c r="D8" s="139"/>
      <c r="E8" s="122"/>
      <c r="F8" s="125"/>
      <c r="G8" s="125"/>
      <c r="H8" s="128"/>
      <c r="J8" s="36"/>
      <c r="K8" s="35"/>
      <c r="L8" s="35"/>
      <c r="M8" s="35"/>
      <c r="N8" s="42"/>
      <c r="O8" s="40"/>
      <c r="P8" s="41"/>
    </row>
    <row r="9" spans="1:18" ht="52.5">
      <c r="A9" s="43">
        <v>1</v>
      </c>
      <c r="B9" s="44" t="s">
        <v>96</v>
      </c>
      <c r="C9" s="45" t="s">
        <v>97</v>
      </c>
      <c r="D9" s="45" t="s">
        <v>98</v>
      </c>
      <c r="E9" s="46">
        <v>24.66</v>
      </c>
      <c r="F9" s="45"/>
      <c r="G9" s="47"/>
      <c r="H9" s="48"/>
      <c r="J9" s="49"/>
      <c r="K9" s="41"/>
      <c r="L9" s="41"/>
      <c r="M9" s="41"/>
      <c r="N9" s="41"/>
      <c r="O9" s="40"/>
      <c r="P9" s="41"/>
      <c r="Q9" s="41"/>
      <c r="R9" s="41"/>
    </row>
    <row r="10" spans="1:18" ht="31.5" customHeight="1">
      <c r="A10" s="43">
        <f aca="true" t="shared" si="0" ref="A10:A15">A9+1</f>
        <v>2</v>
      </c>
      <c r="B10" s="44" t="s">
        <v>99</v>
      </c>
      <c r="C10" s="50" t="s">
        <v>100</v>
      </c>
      <c r="D10" s="45" t="s">
        <v>63</v>
      </c>
      <c r="E10" s="46">
        <v>38.23</v>
      </c>
      <c r="F10" s="45"/>
      <c r="G10" s="47"/>
      <c r="H10" s="48"/>
      <c r="I10" s="51"/>
      <c r="J10" s="49"/>
      <c r="K10" s="41"/>
      <c r="L10" s="41"/>
      <c r="M10" s="41"/>
      <c r="N10" s="41"/>
      <c r="O10" s="40"/>
      <c r="P10" s="41"/>
      <c r="Q10" s="41"/>
      <c r="R10" s="41"/>
    </row>
    <row r="11" spans="1:18" ht="39">
      <c r="A11" s="43">
        <f t="shared" si="0"/>
        <v>3</v>
      </c>
      <c r="B11" s="44" t="s">
        <v>101</v>
      </c>
      <c r="C11" s="50" t="s">
        <v>102</v>
      </c>
      <c r="D11" s="45" t="s">
        <v>56</v>
      </c>
      <c r="E11" s="46">
        <v>277.32</v>
      </c>
      <c r="F11" s="45"/>
      <c r="G11" s="47"/>
      <c r="H11" s="48"/>
      <c r="I11" s="52"/>
      <c r="J11" s="53"/>
      <c r="K11" s="41"/>
      <c r="L11" s="64"/>
      <c r="M11" s="65"/>
      <c r="N11" s="65"/>
      <c r="O11" s="41"/>
      <c r="P11" s="41"/>
      <c r="Q11" s="41"/>
      <c r="R11" s="41"/>
    </row>
    <row r="12" spans="1:14" ht="158.25">
      <c r="A12" s="43">
        <f t="shared" si="0"/>
        <v>4</v>
      </c>
      <c r="B12" s="44" t="s">
        <v>64</v>
      </c>
      <c r="C12" s="50" t="s">
        <v>65</v>
      </c>
      <c r="D12" s="45" t="s">
        <v>56</v>
      </c>
      <c r="E12" s="46">
        <v>289.1</v>
      </c>
      <c r="F12" s="45"/>
      <c r="G12" s="47"/>
      <c r="H12" s="48"/>
      <c r="I12" s="52"/>
      <c r="J12" s="53"/>
      <c r="K12" s="41"/>
      <c r="L12" s="54"/>
      <c r="M12" s="55"/>
      <c r="N12" s="55"/>
    </row>
    <row r="13" spans="1:14" ht="39">
      <c r="A13" s="43">
        <f t="shared" si="0"/>
        <v>5</v>
      </c>
      <c r="B13" s="44" t="s">
        <v>66</v>
      </c>
      <c r="C13" s="50" t="s">
        <v>67</v>
      </c>
      <c r="D13" s="45" t="s">
        <v>68</v>
      </c>
      <c r="E13" s="46">
        <v>1049.37</v>
      </c>
      <c r="F13" s="45"/>
      <c r="G13" s="47"/>
      <c r="H13" s="48"/>
      <c r="I13" s="52"/>
      <c r="J13" s="53"/>
      <c r="K13" s="41"/>
      <c r="L13" s="54"/>
      <c r="M13" s="55"/>
      <c r="N13" s="55"/>
    </row>
    <row r="14" spans="1:14" ht="92.25">
      <c r="A14" s="43">
        <f t="shared" si="0"/>
        <v>6</v>
      </c>
      <c r="B14" s="44" t="s">
        <v>103</v>
      </c>
      <c r="C14" s="50" t="s">
        <v>104</v>
      </c>
      <c r="D14" s="45" t="s">
        <v>105</v>
      </c>
      <c r="E14" s="46">
        <v>221.42</v>
      </c>
      <c r="F14" s="45"/>
      <c r="G14" s="47"/>
      <c r="H14" s="48"/>
      <c r="I14" s="52"/>
      <c r="J14" s="53"/>
      <c r="K14" s="41"/>
      <c r="L14" s="54"/>
      <c r="M14" s="55"/>
      <c r="N14" s="55"/>
    </row>
    <row r="15" spans="1:14" ht="39.75" thickBot="1">
      <c r="A15" s="43">
        <f t="shared" si="0"/>
        <v>7</v>
      </c>
      <c r="B15" s="44" t="s">
        <v>106</v>
      </c>
      <c r="C15" s="45" t="s">
        <v>107</v>
      </c>
      <c r="D15" s="45" t="s">
        <v>56</v>
      </c>
      <c r="E15" s="46">
        <v>201.29</v>
      </c>
      <c r="F15" s="45"/>
      <c r="G15" s="47"/>
      <c r="H15" s="48"/>
      <c r="I15" s="52"/>
      <c r="J15" s="53"/>
      <c r="K15" s="41"/>
      <c r="L15" s="54"/>
      <c r="M15" s="55"/>
      <c r="N15" s="55"/>
    </row>
    <row r="16" spans="1:11" ht="27" customHeight="1" thickBot="1">
      <c r="A16" s="57"/>
      <c r="B16" s="129" t="s">
        <v>76</v>
      </c>
      <c r="C16" s="129"/>
      <c r="D16" s="129"/>
      <c r="E16" s="129"/>
      <c r="F16" s="129"/>
      <c r="G16" s="129"/>
      <c r="H16" s="58"/>
      <c r="J16" s="59"/>
      <c r="K16" s="59"/>
    </row>
    <row r="22" ht="13.5">
      <c r="P22" s="31">
        <f>25*1.6</f>
        <v>40</v>
      </c>
    </row>
    <row r="29" spans="1:21" s="20" customFormat="1" ht="13.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s="20" customFormat="1" ht="13.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s="20" customFormat="1" ht="13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 s="20" customFormat="1" ht="13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s="20" customFormat="1" ht="13.5">
      <c r="A33" s="31"/>
      <c r="B33" s="31"/>
      <c r="C33" s="31"/>
      <c r="D33" s="31"/>
      <c r="E33" s="31"/>
      <c r="F33" s="31"/>
      <c r="G33" s="31"/>
      <c r="H33" s="6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s="20" customFormat="1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s="20" customFormat="1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s="20" customFormat="1" ht="13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s="20" customFormat="1" ht="13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s="20" customFormat="1" ht="13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s="20" customFormat="1" ht="13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 s="20" customFormat="1" ht="13.5">
      <c r="A40" s="31"/>
      <c r="B40" s="31"/>
      <c r="C40" s="31"/>
      <c r="D40" s="31"/>
      <c r="E40" s="31"/>
      <c r="F40" s="31"/>
      <c r="G40" s="6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</sheetData>
  <sheetProtection/>
  <mergeCells count="14">
    <mergeCell ref="A6:A8"/>
    <mergeCell ref="B6:B8"/>
    <mergeCell ref="C6:C8"/>
    <mergeCell ref="D6:D8"/>
    <mergeCell ref="E6:E8"/>
    <mergeCell ref="G6:G8"/>
    <mergeCell ref="F6:F8"/>
    <mergeCell ref="H6:H8"/>
    <mergeCell ref="B16:G16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tabSelected="1" view="pageBreakPreview" zoomScale="60" zoomScaleNormal="40" zoomScalePageLayoutView="0" workbookViewId="0" topLeftCell="A14">
      <selection activeCell="B29" sqref="A1:IV16384"/>
    </sheetView>
  </sheetViews>
  <sheetFormatPr defaultColWidth="9.140625" defaultRowHeight="15"/>
  <cols>
    <col min="1" max="1" width="9.140625" style="11" customWidth="1"/>
    <col min="2" max="2" width="31.8515625" style="11" customWidth="1"/>
    <col min="3" max="3" width="11.8515625" style="11" customWidth="1"/>
    <col min="4" max="4" width="10.57421875" style="11" customWidth="1"/>
    <col min="5" max="5" width="15.140625" style="11" customWidth="1"/>
    <col min="6" max="6" width="15.00390625" style="11" customWidth="1"/>
    <col min="7" max="7" width="35.28125" style="11" customWidth="1"/>
    <col min="8" max="8" width="14.421875" style="11" customWidth="1"/>
    <col min="9" max="16384" width="9.140625" style="11" customWidth="1"/>
  </cols>
  <sheetData>
    <row r="1" spans="1:13" ht="13.5">
      <c r="A1" s="130" t="s">
        <v>41</v>
      </c>
      <c r="B1" s="130"/>
      <c r="C1" s="130"/>
      <c r="D1" s="130"/>
      <c r="E1" s="130"/>
      <c r="F1" s="130"/>
      <c r="G1" s="130"/>
      <c r="H1" s="130"/>
      <c r="J1" s="36" t="s">
        <v>42</v>
      </c>
      <c r="K1" s="35"/>
      <c r="L1" s="33" t="s">
        <v>108</v>
      </c>
      <c r="M1" s="35"/>
    </row>
    <row r="2" spans="1:13" ht="18">
      <c r="A2" s="131" t="s">
        <v>93</v>
      </c>
      <c r="B2" s="131"/>
      <c r="C2" s="131"/>
      <c r="D2" s="131"/>
      <c r="E2" s="131"/>
      <c r="F2" s="131"/>
      <c r="G2" s="131"/>
      <c r="H2" s="131"/>
      <c r="J2" s="36" t="s">
        <v>44</v>
      </c>
      <c r="K2" s="35"/>
      <c r="L2" s="37" t="s">
        <v>109</v>
      </c>
      <c r="M2" s="35"/>
    </row>
    <row r="3" spans="1:16" ht="13.5">
      <c r="A3" s="132" t="s">
        <v>46</v>
      </c>
      <c r="B3" s="132"/>
      <c r="C3" s="132"/>
      <c r="D3" s="132"/>
      <c r="E3" s="132"/>
      <c r="F3" s="132"/>
      <c r="G3" s="132"/>
      <c r="H3" s="132"/>
      <c r="J3" s="36" t="s">
        <v>47</v>
      </c>
      <c r="K3" s="38"/>
      <c r="L3" s="39"/>
      <c r="M3" s="38"/>
      <c r="O3" s="40"/>
      <c r="P3" s="41"/>
    </row>
    <row r="4" spans="1:16" ht="13.5">
      <c r="A4" s="130" t="s">
        <v>95</v>
      </c>
      <c r="B4" s="130"/>
      <c r="C4" s="130"/>
      <c r="D4" s="130"/>
      <c r="E4" s="130"/>
      <c r="F4" s="130"/>
      <c r="G4" s="130"/>
      <c r="H4" s="130"/>
      <c r="J4" s="36"/>
      <c r="K4" s="38"/>
      <c r="L4" s="42"/>
      <c r="M4" s="38"/>
      <c r="O4" s="40"/>
      <c r="P4" s="41"/>
    </row>
    <row r="5" spans="1:16" ht="14.25" thickBot="1">
      <c r="A5" s="133" t="s">
        <v>110</v>
      </c>
      <c r="B5" s="133"/>
      <c r="C5" s="133"/>
      <c r="D5" s="133"/>
      <c r="E5" s="133"/>
      <c r="F5" s="133"/>
      <c r="G5" s="133"/>
      <c r="H5" s="133"/>
      <c r="J5" s="36"/>
      <c r="K5" s="35"/>
      <c r="L5" s="35"/>
      <c r="M5" s="35"/>
      <c r="N5" s="42"/>
      <c r="O5" s="40"/>
      <c r="P5" s="41"/>
    </row>
    <row r="6" spans="1:16" ht="13.5">
      <c r="A6" s="134" t="s">
        <v>48</v>
      </c>
      <c r="B6" s="120" t="s">
        <v>49</v>
      </c>
      <c r="C6" s="123" t="s">
        <v>50</v>
      </c>
      <c r="D6" s="137" t="s">
        <v>51</v>
      </c>
      <c r="E6" s="120" t="s">
        <v>52</v>
      </c>
      <c r="F6" s="123" t="s">
        <v>155</v>
      </c>
      <c r="G6" s="123" t="s">
        <v>156</v>
      </c>
      <c r="H6" s="126" t="s">
        <v>53</v>
      </c>
      <c r="J6" s="36"/>
      <c r="K6" s="35"/>
      <c r="L6" s="35"/>
      <c r="M6" s="35"/>
      <c r="N6" s="42"/>
      <c r="O6" s="40"/>
      <c r="P6" s="41"/>
    </row>
    <row r="7" spans="1:16" ht="13.5">
      <c r="A7" s="135"/>
      <c r="B7" s="121"/>
      <c r="C7" s="124"/>
      <c r="D7" s="138"/>
      <c r="E7" s="121"/>
      <c r="F7" s="124"/>
      <c r="G7" s="124"/>
      <c r="H7" s="127"/>
      <c r="J7" s="36"/>
      <c r="K7" s="35"/>
      <c r="L7" s="35"/>
      <c r="M7" s="35"/>
      <c r="N7" s="42"/>
      <c r="O7" s="40"/>
      <c r="P7" s="41"/>
    </row>
    <row r="8" spans="1:16" ht="14.25" thickBot="1">
      <c r="A8" s="136"/>
      <c r="B8" s="122"/>
      <c r="C8" s="125"/>
      <c r="D8" s="139"/>
      <c r="E8" s="122"/>
      <c r="F8" s="125"/>
      <c r="G8" s="125"/>
      <c r="H8" s="128"/>
      <c r="J8" s="36"/>
      <c r="K8" s="35"/>
      <c r="L8" s="35"/>
      <c r="M8" s="35"/>
      <c r="N8" s="42"/>
      <c r="O8" s="40"/>
      <c r="P8" s="41"/>
    </row>
    <row r="9" spans="1:18" ht="52.5">
      <c r="A9" s="43">
        <v>1</v>
      </c>
      <c r="B9" s="44" t="s">
        <v>96</v>
      </c>
      <c r="C9" s="45" t="s">
        <v>97</v>
      </c>
      <c r="D9" s="45" t="s">
        <v>98</v>
      </c>
      <c r="E9" s="46">
        <v>3.01</v>
      </c>
      <c r="F9" s="45"/>
      <c r="G9" s="47"/>
      <c r="H9" s="61"/>
      <c r="J9" s="49"/>
      <c r="K9" s="41"/>
      <c r="L9" s="41"/>
      <c r="M9" s="41"/>
      <c r="N9" s="41"/>
      <c r="O9" s="40"/>
      <c r="P9" s="41"/>
      <c r="Q9" s="41"/>
      <c r="R9" s="41"/>
    </row>
    <row r="10" spans="1:18" ht="39">
      <c r="A10" s="43">
        <v>2</v>
      </c>
      <c r="B10" s="44" t="s">
        <v>99</v>
      </c>
      <c r="C10" s="50" t="s">
        <v>100</v>
      </c>
      <c r="D10" s="45" t="s">
        <v>63</v>
      </c>
      <c r="E10" s="46">
        <v>1.48</v>
      </c>
      <c r="F10" s="45"/>
      <c r="G10" s="47"/>
      <c r="H10" s="61"/>
      <c r="I10" s="51"/>
      <c r="J10" s="49"/>
      <c r="K10" s="41"/>
      <c r="L10" s="41"/>
      <c r="M10" s="41"/>
      <c r="N10" s="41"/>
      <c r="O10" s="40"/>
      <c r="P10" s="41"/>
      <c r="Q10" s="41"/>
      <c r="R10" s="41"/>
    </row>
    <row r="11" spans="1:18" ht="39">
      <c r="A11" s="43">
        <v>3</v>
      </c>
      <c r="B11" s="44" t="s">
        <v>101</v>
      </c>
      <c r="C11" s="50" t="s">
        <v>102</v>
      </c>
      <c r="D11" s="45" t="s">
        <v>56</v>
      </c>
      <c r="E11" s="46">
        <v>2.58</v>
      </c>
      <c r="F11" s="45"/>
      <c r="G11" s="47"/>
      <c r="H11" s="61"/>
      <c r="I11" s="51"/>
      <c r="J11" s="49"/>
      <c r="K11" s="41"/>
      <c r="L11" s="41"/>
      <c r="M11" s="41"/>
      <c r="N11" s="41"/>
      <c r="O11" s="40"/>
      <c r="P11" s="41"/>
      <c r="Q11" s="41"/>
      <c r="R11" s="41"/>
    </row>
    <row r="12" spans="1:18" ht="198">
      <c r="A12" s="43">
        <v>4</v>
      </c>
      <c r="B12" s="44" t="s">
        <v>64</v>
      </c>
      <c r="C12" s="50" t="s">
        <v>65</v>
      </c>
      <c r="D12" s="45" t="s">
        <v>56</v>
      </c>
      <c r="E12" s="46">
        <v>47.02</v>
      </c>
      <c r="F12" s="45"/>
      <c r="G12" s="47"/>
      <c r="H12" s="48"/>
      <c r="I12" s="51"/>
      <c r="J12" s="49"/>
      <c r="K12" s="41"/>
      <c r="L12" s="41"/>
      <c r="M12" s="41"/>
      <c r="N12" s="41"/>
      <c r="O12" s="40"/>
      <c r="P12" s="41"/>
      <c r="Q12" s="41"/>
      <c r="R12" s="41"/>
    </row>
    <row r="13" spans="1:18" ht="52.5">
      <c r="A13" s="43">
        <v>5</v>
      </c>
      <c r="B13" s="44" t="s">
        <v>66</v>
      </c>
      <c r="C13" s="50" t="s">
        <v>67</v>
      </c>
      <c r="D13" s="45" t="s">
        <v>68</v>
      </c>
      <c r="E13" s="46">
        <v>170.68</v>
      </c>
      <c r="F13" s="45"/>
      <c r="G13" s="47"/>
      <c r="H13" s="48"/>
      <c r="I13" s="51"/>
      <c r="J13" s="49"/>
      <c r="K13" s="41"/>
      <c r="L13" s="41"/>
      <c r="M13" s="41"/>
      <c r="N13" s="41"/>
      <c r="O13" s="40"/>
      <c r="P13" s="41"/>
      <c r="Q13" s="41"/>
      <c r="R13" s="41"/>
    </row>
    <row r="14" spans="1:18" ht="39">
      <c r="A14" s="43">
        <v>6</v>
      </c>
      <c r="B14" s="44" t="s">
        <v>111</v>
      </c>
      <c r="C14" s="50" t="s">
        <v>112</v>
      </c>
      <c r="D14" s="45" t="s">
        <v>98</v>
      </c>
      <c r="E14" s="46">
        <v>4.16</v>
      </c>
      <c r="F14" s="45"/>
      <c r="G14" s="47"/>
      <c r="H14" s="61"/>
      <c r="I14" s="62"/>
      <c r="J14" s="63"/>
      <c r="K14" s="41"/>
      <c r="L14" s="38"/>
      <c r="M14" s="38"/>
      <c r="N14" s="42"/>
      <c r="O14" s="40"/>
      <c r="P14" s="41"/>
      <c r="Q14" s="41"/>
      <c r="R14" s="41"/>
    </row>
    <row r="15" spans="1:14" ht="52.5">
      <c r="A15" s="43">
        <v>7</v>
      </c>
      <c r="B15" s="44" t="s">
        <v>113</v>
      </c>
      <c r="C15" s="50" t="s">
        <v>114</v>
      </c>
      <c r="D15" s="45" t="s">
        <v>115</v>
      </c>
      <c r="E15" s="46">
        <v>14</v>
      </c>
      <c r="F15" s="45"/>
      <c r="G15" s="47"/>
      <c r="H15" s="48"/>
      <c r="I15" s="52"/>
      <c r="J15" s="53"/>
      <c r="K15" s="41"/>
      <c r="L15" s="54"/>
      <c r="M15" s="55"/>
      <c r="N15" s="55"/>
    </row>
    <row r="16" spans="1:14" ht="93" thickBot="1">
      <c r="A16" s="43">
        <v>8</v>
      </c>
      <c r="B16" s="44" t="s">
        <v>116</v>
      </c>
      <c r="C16" s="50"/>
      <c r="D16" s="45" t="s">
        <v>117</v>
      </c>
      <c r="E16" s="46">
        <v>1</v>
      </c>
      <c r="F16" s="45"/>
      <c r="G16" s="47"/>
      <c r="H16" s="48"/>
      <c r="I16" s="52"/>
      <c r="J16" s="53"/>
      <c r="K16" s="41"/>
      <c r="L16" s="54"/>
      <c r="M16" s="55"/>
      <c r="N16" s="55"/>
    </row>
    <row r="17" spans="1:11" ht="18" thickBot="1">
      <c r="A17" s="57"/>
      <c r="B17" s="129" t="s">
        <v>76</v>
      </c>
      <c r="C17" s="129"/>
      <c r="D17" s="129"/>
      <c r="E17" s="129"/>
      <c r="F17" s="129"/>
      <c r="G17" s="129"/>
      <c r="H17" s="58"/>
      <c r="J17" s="59"/>
      <c r="K17" s="59"/>
    </row>
    <row r="23" ht="13.5">
      <c r="P23" s="31">
        <v>40</v>
      </c>
    </row>
    <row r="30" spans="1:21" ht="13.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ht="13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 ht="13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13.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ht="13.5">
      <c r="A34" s="31"/>
      <c r="B34" s="31"/>
      <c r="C34" s="31"/>
      <c r="D34" s="31"/>
      <c r="E34" s="31"/>
      <c r="F34" s="31"/>
      <c r="G34" s="31"/>
      <c r="H34" s="6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ht="13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ht="13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ht="13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ht="13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 ht="13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ht="13.5">
      <c r="A41" s="31"/>
      <c r="B41" s="31"/>
      <c r="C41" s="31"/>
      <c r="D41" s="31"/>
      <c r="E41" s="31"/>
      <c r="F41" s="31"/>
      <c r="G41" s="6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</sheetData>
  <sheetProtection/>
  <mergeCells count="14">
    <mergeCell ref="A4:H4"/>
    <mergeCell ref="G6:G8"/>
    <mergeCell ref="A1:H1"/>
    <mergeCell ref="A2:H2"/>
    <mergeCell ref="A3:H3"/>
    <mergeCell ref="B17:G17"/>
    <mergeCell ref="A5:H5"/>
    <mergeCell ref="A6:A8"/>
    <mergeCell ref="B6:B8"/>
    <mergeCell ref="D6:D8"/>
    <mergeCell ref="E6:E8"/>
    <mergeCell ref="F6:F8"/>
    <mergeCell ref="H6:H8"/>
    <mergeCell ref="C6:C8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60" zoomScaleNormal="90" zoomScalePageLayoutView="0" workbookViewId="0" topLeftCell="A10">
      <selection activeCell="B29" sqref="A1:IV16384"/>
    </sheetView>
  </sheetViews>
  <sheetFormatPr defaultColWidth="9.140625" defaultRowHeight="15"/>
  <cols>
    <col min="1" max="1" width="9.140625" style="11" customWidth="1"/>
    <col min="2" max="2" width="30.140625" style="11" customWidth="1"/>
    <col min="3" max="3" width="9.140625" style="11" customWidth="1"/>
    <col min="4" max="4" width="10.57421875" style="11" customWidth="1"/>
    <col min="5" max="5" width="15.140625" style="11" customWidth="1"/>
    <col min="6" max="6" width="15.00390625" style="11" customWidth="1"/>
    <col min="7" max="7" width="35.28125" style="11" customWidth="1"/>
    <col min="8" max="8" width="14.57421875" style="11" customWidth="1"/>
    <col min="9" max="16384" width="9.140625" style="11" customWidth="1"/>
  </cols>
  <sheetData>
    <row r="1" spans="1:8" ht="13.5">
      <c r="A1" s="130" t="s">
        <v>41</v>
      </c>
      <c r="B1" s="130"/>
      <c r="C1" s="130"/>
      <c r="D1" s="130"/>
      <c r="E1" s="130"/>
      <c r="F1" s="130"/>
      <c r="G1" s="130"/>
      <c r="H1" s="130"/>
    </row>
    <row r="2" spans="1:8" ht="18">
      <c r="A2" s="131" t="s">
        <v>93</v>
      </c>
      <c r="B2" s="131"/>
      <c r="C2" s="131"/>
      <c r="D2" s="131"/>
      <c r="E2" s="131"/>
      <c r="F2" s="131"/>
      <c r="G2" s="131"/>
      <c r="H2" s="131"/>
    </row>
    <row r="3" spans="1:8" ht="13.5">
      <c r="A3" s="132" t="s">
        <v>46</v>
      </c>
      <c r="B3" s="132"/>
      <c r="C3" s="132"/>
      <c r="D3" s="132"/>
      <c r="E3" s="132"/>
      <c r="F3" s="132"/>
      <c r="G3" s="132"/>
      <c r="H3" s="132"/>
    </row>
    <row r="4" spans="1:8" ht="13.5">
      <c r="A4" s="130" t="s">
        <v>95</v>
      </c>
      <c r="B4" s="130"/>
      <c r="C4" s="130"/>
      <c r="D4" s="130"/>
      <c r="E4" s="130"/>
      <c r="F4" s="130"/>
      <c r="G4" s="130"/>
      <c r="H4" s="130"/>
    </row>
    <row r="5" spans="1:8" ht="14.25" thickBot="1">
      <c r="A5" s="133" t="s">
        <v>119</v>
      </c>
      <c r="B5" s="133"/>
      <c r="C5" s="133"/>
      <c r="D5" s="133"/>
      <c r="E5" s="133"/>
      <c r="F5" s="133"/>
      <c r="G5" s="133"/>
      <c r="H5" s="133"/>
    </row>
    <row r="6" spans="1:8" ht="13.5">
      <c r="A6" s="134" t="s">
        <v>48</v>
      </c>
      <c r="B6" s="120" t="s">
        <v>49</v>
      </c>
      <c r="C6" s="123" t="s">
        <v>50</v>
      </c>
      <c r="D6" s="137" t="s">
        <v>51</v>
      </c>
      <c r="E6" s="120" t="s">
        <v>52</v>
      </c>
      <c r="F6" s="123" t="s">
        <v>155</v>
      </c>
      <c r="G6" s="123" t="s">
        <v>156</v>
      </c>
      <c r="H6" s="126" t="s">
        <v>53</v>
      </c>
    </row>
    <row r="7" spans="1:8" ht="13.5">
      <c r="A7" s="135"/>
      <c r="B7" s="121"/>
      <c r="C7" s="124"/>
      <c r="D7" s="138"/>
      <c r="E7" s="121"/>
      <c r="F7" s="124"/>
      <c r="G7" s="124"/>
      <c r="H7" s="127"/>
    </row>
    <row r="8" spans="1:8" ht="14.25" thickBot="1">
      <c r="A8" s="136"/>
      <c r="B8" s="122"/>
      <c r="C8" s="125"/>
      <c r="D8" s="139"/>
      <c r="E8" s="122"/>
      <c r="F8" s="125"/>
      <c r="G8" s="125"/>
      <c r="H8" s="128"/>
    </row>
    <row r="9" spans="1:8" ht="66">
      <c r="A9" s="43">
        <v>1</v>
      </c>
      <c r="B9" s="44" t="s">
        <v>96</v>
      </c>
      <c r="C9" s="45" t="s">
        <v>97</v>
      </c>
      <c r="D9" s="45" t="s">
        <v>98</v>
      </c>
      <c r="E9" s="46">
        <v>2.04</v>
      </c>
      <c r="F9" s="45"/>
      <c r="G9" s="47"/>
      <c r="H9" s="48"/>
    </row>
    <row r="10" spans="1:8" ht="39">
      <c r="A10" s="43">
        <v>2</v>
      </c>
      <c r="B10" s="44" t="s">
        <v>99</v>
      </c>
      <c r="C10" s="50" t="s">
        <v>100</v>
      </c>
      <c r="D10" s="45" t="s">
        <v>63</v>
      </c>
      <c r="E10" s="46">
        <v>0.62</v>
      </c>
      <c r="F10" s="45"/>
      <c r="G10" s="47"/>
      <c r="H10" s="48"/>
    </row>
    <row r="11" spans="1:8" ht="39">
      <c r="A11" s="43">
        <v>3</v>
      </c>
      <c r="B11" s="44" t="s">
        <v>101</v>
      </c>
      <c r="C11" s="50" t="s">
        <v>102</v>
      </c>
      <c r="D11" s="45" t="s">
        <v>56</v>
      </c>
      <c r="E11" s="46">
        <v>0.68</v>
      </c>
      <c r="F11" s="45"/>
      <c r="G11" s="47"/>
      <c r="H11" s="48"/>
    </row>
    <row r="12" spans="1:8" ht="210.75">
      <c r="A12" s="43">
        <v>4</v>
      </c>
      <c r="B12" s="44" t="s">
        <v>64</v>
      </c>
      <c r="C12" s="50" t="s">
        <v>65</v>
      </c>
      <c r="D12" s="45" t="s">
        <v>56</v>
      </c>
      <c r="E12" s="46">
        <v>9.18</v>
      </c>
      <c r="F12" s="45"/>
      <c r="G12" s="47"/>
      <c r="H12" s="48"/>
    </row>
    <row r="13" spans="1:8" ht="52.5">
      <c r="A13" s="43">
        <v>5</v>
      </c>
      <c r="B13" s="44" t="s">
        <v>66</v>
      </c>
      <c r="C13" s="50" t="s">
        <v>67</v>
      </c>
      <c r="D13" s="45" t="s">
        <v>68</v>
      </c>
      <c r="E13" s="46">
        <v>33.34</v>
      </c>
      <c r="F13" s="45"/>
      <c r="G13" s="47"/>
      <c r="H13" s="48"/>
    </row>
    <row r="14" spans="1:8" ht="39">
      <c r="A14" s="43">
        <v>6</v>
      </c>
      <c r="B14" s="44" t="s">
        <v>111</v>
      </c>
      <c r="C14" s="50" t="s">
        <v>112</v>
      </c>
      <c r="D14" s="45" t="s">
        <v>98</v>
      </c>
      <c r="E14" s="46">
        <v>0.41</v>
      </c>
      <c r="F14" s="45"/>
      <c r="G14" s="47"/>
      <c r="H14" s="48"/>
    </row>
    <row r="15" spans="1:8" ht="52.5">
      <c r="A15" s="43">
        <v>7</v>
      </c>
      <c r="B15" s="44" t="s">
        <v>113</v>
      </c>
      <c r="C15" s="50" t="s">
        <v>114</v>
      </c>
      <c r="D15" s="45" t="s">
        <v>115</v>
      </c>
      <c r="E15" s="56">
        <v>14</v>
      </c>
      <c r="F15" s="45"/>
      <c r="G15" s="47"/>
      <c r="H15" s="48"/>
    </row>
    <row r="16" spans="1:8" ht="93" thickBot="1">
      <c r="A16" s="43">
        <v>8</v>
      </c>
      <c r="B16" s="44" t="s">
        <v>116</v>
      </c>
      <c r="C16" s="50"/>
      <c r="D16" s="45" t="s">
        <v>117</v>
      </c>
      <c r="E16" s="46">
        <v>2</v>
      </c>
      <c r="F16" s="45"/>
      <c r="G16" s="47"/>
      <c r="H16" s="48"/>
    </row>
    <row r="17" spans="1:8" ht="18" thickBot="1">
      <c r="A17" s="57"/>
      <c r="B17" s="129" t="s">
        <v>76</v>
      </c>
      <c r="C17" s="129"/>
      <c r="D17" s="129"/>
      <c r="E17" s="129"/>
      <c r="F17" s="129"/>
      <c r="G17" s="129"/>
      <c r="H17" s="58"/>
    </row>
  </sheetData>
  <sheetProtection/>
  <mergeCells count="14">
    <mergeCell ref="A1:H1"/>
    <mergeCell ref="A2:H2"/>
    <mergeCell ref="A3:H3"/>
    <mergeCell ref="A4:H4"/>
    <mergeCell ref="G6:G8"/>
    <mergeCell ref="B17:G17"/>
    <mergeCell ref="A5:H5"/>
    <mergeCell ref="A6:A8"/>
    <mergeCell ref="B6:B8"/>
    <mergeCell ref="D6:D8"/>
    <mergeCell ref="E6:E8"/>
    <mergeCell ref="F6:F8"/>
    <mergeCell ref="H6:H8"/>
    <mergeCell ref="C6:C8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60" zoomScalePageLayoutView="0" workbookViewId="0" topLeftCell="A4">
      <selection activeCell="B29" sqref="A1:IV16384"/>
    </sheetView>
  </sheetViews>
  <sheetFormatPr defaultColWidth="9.140625" defaultRowHeight="15"/>
  <cols>
    <col min="1" max="1" width="9.140625" style="11" customWidth="1"/>
    <col min="2" max="2" width="28.140625" style="11" customWidth="1"/>
    <col min="3" max="3" width="13.140625" style="11" customWidth="1"/>
    <col min="4" max="4" width="10.57421875" style="11" customWidth="1"/>
    <col min="5" max="5" width="15.140625" style="11" customWidth="1"/>
    <col min="6" max="6" width="15.00390625" style="11" customWidth="1"/>
    <col min="7" max="7" width="35.28125" style="11" customWidth="1"/>
    <col min="8" max="8" width="13.140625" style="11" customWidth="1"/>
    <col min="9" max="16384" width="9.140625" style="11" customWidth="1"/>
  </cols>
  <sheetData>
    <row r="1" spans="1:8" ht="13.5">
      <c r="A1" s="130" t="s">
        <v>41</v>
      </c>
      <c r="B1" s="130"/>
      <c r="C1" s="130"/>
      <c r="D1" s="130"/>
      <c r="E1" s="130"/>
      <c r="F1" s="130"/>
      <c r="G1" s="130"/>
      <c r="H1" s="130"/>
    </row>
    <row r="2" spans="1:8" ht="18">
      <c r="A2" s="131" t="s">
        <v>93</v>
      </c>
      <c r="B2" s="131"/>
      <c r="C2" s="131"/>
      <c r="D2" s="131"/>
      <c r="E2" s="131"/>
      <c r="F2" s="131"/>
      <c r="G2" s="131"/>
      <c r="H2" s="131"/>
    </row>
    <row r="3" spans="1:8" ht="13.5">
      <c r="A3" s="132" t="s">
        <v>46</v>
      </c>
      <c r="B3" s="132"/>
      <c r="C3" s="132"/>
      <c r="D3" s="132"/>
      <c r="E3" s="132"/>
      <c r="F3" s="132"/>
      <c r="G3" s="132"/>
      <c r="H3" s="132"/>
    </row>
    <row r="4" spans="1:8" ht="13.5">
      <c r="A4" s="130" t="s">
        <v>95</v>
      </c>
      <c r="B4" s="130"/>
      <c r="C4" s="130"/>
      <c r="D4" s="130"/>
      <c r="E4" s="130"/>
      <c r="F4" s="130"/>
      <c r="G4" s="130"/>
      <c r="H4" s="130"/>
    </row>
    <row r="5" spans="1:8" ht="14.25" thickBot="1">
      <c r="A5" s="133" t="s">
        <v>126</v>
      </c>
      <c r="B5" s="133"/>
      <c r="C5" s="133"/>
      <c r="D5" s="133"/>
      <c r="E5" s="133"/>
      <c r="F5" s="133"/>
      <c r="G5" s="133"/>
      <c r="H5" s="133"/>
    </row>
    <row r="6" spans="1:8" ht="13.5">
      <c r="A6" s="134" t="s">
        <v>48</v>
      </c>
      <c r="B6" s="120" t="s">
        <v>49</v>
      </c>
      <c r="C6" s="123" t="s">
        <v>50</v>
      </c>
      <c r="D6" s="137" t="s">
        <v>51</v>
      </c>
      <c r="E6" s="120" t="s">
        <v>52</v>
      </c>
      <c r="F6" s="123" t="s">
        <v>155</v>
      </c>
      <c r="G6" s="123" t="s">
        <v>156</v>
      </c>
      <c r="H6" s="126" t="s">
        <v>53</v>
      </c>
    </row>
    <row r="7" spans="1:8" ht="13.5">
      <c r="A7" s="135"/>
      <c r="B7" s="121"/>
      <c r="C7" s="124"/>
      <c r="D7" s="138"/>
      <c r="E7" s="121"/>
      <c r="F7" s="124"/>
      <c r="G7" s="124"/>
      <c r="H7" s="127"/>
    </row>
    <row r="8" spans="1:8" ht="14.25" thickBot="1">
      <c r="A8" s="136"/>
      <c r="B8" s="122"/>
      <c r="C8" s="125"/>
      <c r="D8" s="139"/>
      <c r="E8" s="122"/>
      <c r="F8" s="125"/>
      <c r="G8" s="125"/>
      <c r="H8" s="128"/>
    </row>
    <row r="9" spans="1:8" ht="26.25">
      <c r="A9" s="43">
        <v>1</v>
      </c>
      <c r="B9" s="44" t="s">
        <v>54</v>
      </c>
      <c r="C9" s="45" t="s">
        <v>55</v>
      </c>
      <c r="D9" s="45" t="s">
        <v>56</v>
      </c>
      <c r="E9" s="46">
        <v>10.94</v>
      </c>
      <c r="F9" s="45"/>
      <c r="G9" s="47"/>
      <c r="H9" s="48"/>
    </row>
    <row r="10" spans="1:8" ht="66">
      <c r="A10" s="43">
        <v>2</v>
      </c>
      <c r="B10" s="44" t="s">
        <v>61</v>
      </c>
      <c r="C10" s="50" t="s">
        <v>62</v>
      </c>
      <c r="D10" s="45" t="s">
        <v>63</v>
      </c>
      <c r="E10" s="46">
        <v>0.5</v>
      </c>
      <c r="F10" s="45"/>
      <c r="G10" s="47"/>
      <c r="H10" s="48"/>
    </row>
    <row r="11" spans="1:8" ht="39">
      <c r="A11" s="43">
        <v>3</v>
      </c>
      <c r="B11" s="44" t="s">
        <v>99</v>
      </c>
      <c r="C11" s="50" t="s">
        <v>100</v>
      </c>
      <c r="D11" s="45" t="s">
        <v>63</v>
      </c>
      <c r="E11" s="46">
        <v>5.25</v>
      </c>
      <c r="F11" s="45"/>
      <c r="G11" s="47"/>
      <c r="H11" s="48"/>
    </row>
    <row r="12" spans="1:8" ht="39">
      <c r="A12" s="43">
        <v>4</v>
      </c>
      <c r="B12" s="44" t="s">
        <v>111</v>
      </c>
      <c r="C12" s="50" t="s">
        <v>112</v>
      </c>
      <c r="D12" s="45" t="s">
        <v>98</v>
      </c>
      <c r="E12" s="46">
        <v>5.25</v>
      </c>
      <c r="F12" s="45"/>
      <c r="G12" s="47"/>
      <c r="H12" s="48"/>
    </row>
    <row r="13" spans="1:8" ht="52.5">
      <c r="A13" s="43">
        <v>5</v>
      </c>
      <c r="B13" s="44" t="s">
        <v>101</v>
      </c>
      <c r="C13" s="50" t="s">
        <v>102</v>
      </c>
      <c r="D13" s="45" t="s">
        <v>56</v>
      </c>
      <c r="E13" s="46">
        <v>8.75</v>
      </c>
      <c r="F13" s="45"/>
      <c r="G13" s="47"/>
      <c r="H13" s="48"/>
    </row>
    <row r="14" spans="1:8" ht="78.75">
      <c r="A14" s="43">
        <v>6</v>
      </c>
      <c r="B14" s="44" t="s">
        <v>127</v>
      </c>
      <c r="C14" s="50" t="s">
        <v>128</v>
      </c>
      <c r="D14" s="45" t="s">
        <v>73</v>
      </c>
      <c r="E14" s="46">
        <v>70</v>
      </c>
      <c r="F14" s="45"/>
      <c r="G14" s="47"/>
      <c r="H14" s="48"/>
    </row>
    <row r="15" spans="1:8" ht="52.5">
      <c r="A15" s="43">
        <v>7</v>
      </c>
      <c r="B15" s="44" t="s">
        <v>129</v>
      </c>
      <c r="C15" s="50" t="s">
        <v>130</v>
      </c>
      <c r="D15" s="45" t="s">
        <v>56</v>
      </c>
      <c r="E15" s="46">
        <v>6.6</v>
      </c>
      <c r="F15" s="45"/>
      <c r="G15" s="47"/>
      <c r="H15" s="48"/>
    </row>
    <row r="16" spans="1:8" ht="39.75" thickBot="1">
      <c r="A16" s="43">
        <v>8</v>
      </c>
      <c r="B16" s="44" t="s">
        <v>131</v>
      </c>
      <c r="C16" s="50" t="s">
        <v>132</v>
      </c>
      <c r="D16" s="45" t="s">
        <v>56</v>
      </c>
      <c r="E16" s="46">
        <v>43.75</v>
      </c>
      <c r="F16" s="45"/>
      <c r="G16" s="47"/>
      <c r="H16" s="48"/>
    </row>
    <row r="17" spans="1:8" ht="18" thickBot="1">
      <c r="A17" s="57"/>
      <c r="B17" s="129" t="s">
        <v>76</v>
      </c>
      <c r="C17" s="129"/>
      <c r="D17" s="129"/>
      <c r="E17" s="129"/>
      <c r="F17" s="129"/>
      <c r="G17" s="129"/>
      <c r="H17" s="58"/>
    </row>
  </sheetData>
  <sheetProtection/>
  <mergeCells count="14">
    <mergeCell ref="A4:H4"/>
    <mergeCell ref="G6:G8"/>
    <mergeCell ref="A1:H1"/>
    <mergeCell ref="A2:H2"/>
    <mergeCell ref="A3:H3"/>
    <mergeCell ref="B17:G17"/>
    <mergeCell ref="A5:H5"/>
    <mergeCell ref="A6:A8"/>
    <mergeCell ref="B6:B8"/>
    <mergeCell ref="D6:D8"/>
    <mergeCell ref="E6:E8"/>
    <mergeCell ref="F6:F8"/>
    <mergeCell ref="H6:H8"/>
    <mergeCell ref="C6:C8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60" zoomScalePageLayoutView="0" workbookViewId="0" topLeftCell="A4">
      <selection activeCell="B29" sqref="A1:IV16384"/>
    </sheetView>
  </sheetViews>
  <sheetFormatPr defaultColWidth="9.140625" defaultRowHeight="15"/>
  <cols>
    <col min="1" max="1" width="9.140625" style="11" customWidth="1"/>
    <col min="2" max="2" width="27.28125" style="11" customWidth="1"/>
    <col min="3" max="3" width="14.00390625" style="11" customWidth="1"/>
    <col min="4" max="4" width="10.57421875" style="11" customWidth="1"/>
    <col min="5" max="5" width="15.140625" style="11" customWidth="1"/>
    <col min="6" max="6" width="15.00390625" style="11" customWidth="1"/>
    <col min="7" max="7" width="35.28125" style="11" customWidth="1"/>
    <col min="8" max="9" width="14.00390625" style="11" customWidth="1"/>
    <col min="10" max="16384" width="9.140625" style="11" customWidth="1"/>
  </cols>
  <sheetData>
    <row r="1" spans="1:8" ht="13.5">
      <c r="A1" s="130" t="s">
        <v>41</v>
      </c>
      <c r="B1" s="130"/>
      <c r="C1" s="130"/>
      <c r="D1" s="130"/>
      <c r="E1" s="130"/>
      <c r="F1" s="130"/>
      <c r="G1" s="130"/>
      <c r="H1" s="130"/>
    </row>
    <row r="2" spans="1:8" ht="18">
      <c r="A2" s="131" t="s">
        <v>93</v>
      </c>
      <c r="B2" s="131"/>
      <c r="C2" s="131"/>
      <c r="D2" s="131"/>
      <c r="E2" s="131"/>
      <c r="F2" s="131"/>
      <c r="G2" s="131"/>
      <c r="H2" s="131"/>
    </row>
    <row r="3" spans="1:8" ht="13.5">
      <c r="A3" s="132" t="s">
        <v>46</v>
      </c>
      <c r="B3" s="132"/>
      <c r="C3" s="132"/>
      <c r="D3" s="132"/>
      <c r="E3" s="132"/>
      <c r="F3" s="132"/>
      <c r="G3" s="132"/>
      <c r="H3" s="132"/>
    </row>
    <row r="4" spans="1:8" ht="13.5">
      <c r="A4" s="130" t="s">
        <v>95</v>
      </c>
      <c r="B4" s="130"/>
      <c r="C4" s="130"/>
      <c r="D4" s="130"/>
      <c r="E4" s="130"/>
      <c r="F4" s="130"/>
      <c r="G4" s="130"/>
      <c r="H4" s="130"/>
    </row>
    <row r="5" spans="1:8" ht="14.25" thickBot="1">
      <c r="A5" s="133" t="s">
        <v>133</v>
      </c>
      <c r="B5" s="133"/>
      <c r="C5" s="133"/>
      <c r="D5" s="133"/>
      <c r="E5" s="133"/>
      <c r="F5" s="133"/>
      <c r="G5" s="133"/>
      <c r="H5" s="133"/>
    </row>
    <row r="6" spans="1:8" ht="13.5">
      <c r="A6" s="134" t="s">
        <v>48</v>
      </c>
      <c r="B6" s="120" t="s">
        <v>49</v>
      </c>
      <c r="C6" s="123" t="s">
        <v>50</v>
      </c>
      <c r="D6" s="137" t="s">
        <v>51</v>
      </c>
      <c r="E6" s="120" t="s">
        <v>52</v>
      </c>
      <c r="F6" s="123" t="s">
        <v>155</v>
      </c>
      <c r="G6" s="123" t="s">
        <v>156</v>
      </c>
      <c r="H6" s="126" t="s">
        <v>53</v>
      </c>
    </row>
    <row r="7" spans="1:8" ht="13.5">
      <c r="A7" s="135"/>
      <c r="B7" s="121"/>
      <c r="C7" s="124"/>
      <c r="D7" s="138"/>
      <c r="E7" s="121"/>
      <c r="F7" s="124"/>
      <c r="G7" s="124"/>
      <c r="H7" s="127"/>
    </row>
    <row r="8" spans="1:8" ht="14.25" thickBot="1">
      <c r="A8" s="136"/>
      <c r="B8" s="122"/>
      <c r="C8" s="125"/>
      <c r="D8" s="139"/>
      <c r="E8" s="122"/>
      <c r="F8" s="125"/>
      <c r="G8" s="125"/>
      <c r="H8" s="128"/>
    </row>
    <row r="9" spans="1:8" ht="26.25">
      <c r="A9" s="43">
        <v>1</v>
      </c>
      <c r="B9" s="44" t="s">
        <v>54</v>
      </c>
      <c r="C9" s="45" t="s">
        <v>55</v>
      </c>
      <c r="D9" s="45" t="s">
        <v>56</v>
      </c>
      <c r="E9" s="46">
        <v>81.25</v>
      </c>
      <c r="F9" s="45"/>
      <c r="G9" s="47"/>
      <c r="H9" s="48"/>
    </row>
    <row r="10" spans="1:8" ht="66">
      <c r="A10" s="43">
        <v>2</v>
      </c>
      <c r="B10" s="44" t="s">
        <v>61</v>
      </c>
      <c r="C10" s="50" t="s">
        <v>62</v>
      </c>
      <c r="D10" s="45" t="s">
        <v>63</v>
      </c>
      <c r="E10" s="46">
        <v>1.56</v>
      </c>
      <c r="F10" s="45"/>
      <c r="G10" s="47"/>
      <c r="H10" s="48"/>
    </row>
    <row r="11" spans="1:8" ht="39">
      <c r="A11" s="43">
        <v>3</v>
      </c>
      <c r="B11" s="44" t="s">
        <v>99</v>
      </c>
      <c r="C11" s="50" t="s">
        <v>100</v>
      </c>
      <c r="D11" s="45" t="s">
        <v>63</v>
      </c>
      <c r="E11" s="46">
        <v>24.38</v>
      </c>
      <c r="F11" s="45"/>
      <c r="G11" s="47"/>
      <c r="H11" s="48"/>
    </row>
    <row r="12" spans="1:8" ht="39">
      <c r="A12" s="43">
        <v>4</v>
      </c>
      <c r="B12" s="44" t="s">
        <v>111</v>
      </c>
      <c r="C12" s="50" t="s">
        <v>112</v>
      </c>
      <c r="D12" s="45" t="s">
        <v>98</v>
      </c>
      <c r="E12" s="46">
        <v>24.38</v>
      </c>
      <c r="F12" s="45"/>
      <c r="G12" s="47"/>
      <c r="H12" s="48"/>
    </row>
    <row r="13" spans="1:8" ht="52.5">
      <c r="A13" s="43">
        <v>5</v>
      </c>
      <c r="B13" s="44" t="s">
        <v>101</v>
      </c>
      <c r="C13" s="50" t="s">
        <v>102</v>
      </c>
      <c r="D13" s="45" t="s">
        <v>56</v>
      </c>
      <c r="E13" s="46">
        <v>29.69</v>
      </c>
      <c r="F13" s="45"/>
      <c r="G13" s="47"/>
      <c r="H13" s="48"/>
    </row>
    <row r="14" spans="1:8" ht="78.75">
      <c r="A14" s="43">
        <v>6</v>
      </c>
      <c r="B14" s="44" t="s">
        <v>127</v>
      </c>
      <c r="C14" s="50" t="s">
        <v>128</v>
      </c>
      <c r="D14" s="45" t="s">
        <v>73</v>
      </c>
      <c r="E14" s="46">
        <v>325</v>
      </c>
      <c r="F14" s="45"/>
      <c r="G14" s="47"/>
      <c r="H14" s="48"/>
    </row>
    <row r="15" spans="1:8" ht="52.5">
      <c r="A15" s="43">
        <v>7</v>
      </c>
      <c r="B15" s="44" t="s">
        <v>129</v>
      </c>
      <c r="C15" s="50" t="s">
        <v>130</v>
      </c>
      <c r="D15" s="45" t="s">
        <v>56</v>
      </c>
      <c r="E15" s="46">
        <v>20.63</v>
      </c>
      <c r="F15" s="45"/>
      <c r="G15" s="47"/>
      <c r="H15" s="48"/>
    </row>
    <row r="16" spans="1:8" ht="39.75" thickBot="1">
      <c r="A16" s="43">
        <v>8</v>
      </c>
      <c r="B16" s="44" t="s">
        <v>131</v>
      </c>
      <c r="C16" s="50" t="s">
        <v>132</v>
      </c>
      <c r="D16" s="45" t="s">
        <v>56</v>
      </c>
      <c r="E16" s="46">
        <v>325</v>
      </c>
      <c r="F16" s="45"/>
      <c r="G16" s="47"/>
      <c r="H16" s="48"/>
    </row>
    <row r="17" spans="1:8" ht="18" thickBot="1">
      <c r="A17" s="57"/>
      <c r="B17" s="129" t="s">
        <v>76</v>
      </c>
      <c r="C17" s="129"/>
      <c r="D17" s="129"/>
      <c r="E17" s="129"/>
      <c r="F17" s="129"/>
      <c r="G17" s="129"/>
      <c r="H17" s="58"/>
    </row>
  </sheetData>
  <sheetProtection/>
  <mergeCells count="14">
    <mergeCell ref="A4:H4"/>
    <mergeCell ref="G6:G8"/>
    <mergeCell ref="A1:H1"/>
    <mergeCell ref="A2:H2"/>
    <mergeCell ref="A3:H3"/>
    <mergeCell ref="B17:G17"/>
    <mergeCell ref="A5:H5"/>
    <mergeCell ref="A6:A8"/>
    <mergeCell ref="B6:B8"/>
    <mergeCell ref="D6:D8"/>
    <mergeCell ref="E6:E8"/>
    <mergeCell ref="F6:F8"/>
    <mergeCell ref="H6:H8"/>
    <mergeCell ref="C6:C8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Shafiq Wazir</cp:lastModifiedBy>
  <cp:lastPrinted>2023-11-07T11:21:38Z</cp:lastPrinted>
  <dcterms:created xsi:type="dcterms:W3CDTF">2023-11-01T05:42:59Z</dcterms:created>
  <dcterms:modified xsi:type="dcterms:W3CDTF">2023-11-07T11:21:41Z</dcterms:modified>
  <cp:category/>
  <cp:version/>
  <cp:contentType/>
  <cp:contentStatus/>
</cp:coreProperties>
</file>